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88" activeTab="0"/>
  </bookViews>
  <sheets>
    <sheet name="ясли" sheetId="1" r:id="rId1"/>
    <sheet name="сад" sheetId="2" r:id="rId2"/>
  </sheets>
  <definedNames/>
  <calcPr fullCalcOnLoad="1"/>
</workbook>
</file>

<file path=xl/sharedStrings.xml><?xml version="1.0" encoding="utf-8"?>
<sst xmlns="http://schemas.openxmlformats.org/spreadsheetml/2006/main" count="686" uniqueCount="148">
  <si>
    <t>ясли</t>
  </si>
  <si>
    <t>сад</t>
  </si>
  <si>
    <t>1 день</t>
  </si>
  <si>
    <t>Завтрак:</t>
  </si>
  <si>
    <t>Итого за завтрак:</t>
  </si>
  <si>
    <t>Хлеб ржаной</t>
  </si>
  <si>
    <t>Хлеб пшеничный</t>
  </si>
  <si>
    <t>Итого за обед:</t>
  </si>
  <si>
    <t>Полдник:</t>
  </si>
  <si>
    <t>Итого за полдник:</t>
  </si>
  <si>
    <t>Ужин:</t>
  </si>
  <si>
    <t>Итого за ужин:</t>
  </si>
  <si>
    <t>2 день</t>
  </si>
  <si>
    <t>Итого за день:</t>
  </si>
  <si>
    <t>3 день</t>
  </si>
  <si>
    <t>4 день</t>
  </si>
  <si>
    <t>5 день</t>
  </si>
  <si>
    <t>7 день</t>
  </si>
  <si>
    <t>8 день</t>
  </si>
  <si>
    <t>9 день</t>
  </si>
  <si>
    <t>УТВЕРЖДАЮ</t>
  </si>
  <si>
    <t>10 день</t>
  </si>
  <si>
    <t>Пищевые вещества (г)</t>
  </si>
  <si>
    <t>С</t>
  </si>
  <si>
    <t>Прием пищи, наименование блюда</t>
  </si>
  <si>
    <t>Б</t>
  </si>
  <si>
    <t>Ж</t>
  </si>
  <si>
    <t>У</t>
  </si>
  <si>
    <t>Сыр порционный "Российский"</t>
  </si>
  <si>
    <t>Обед :</t>
  </si>
  <si>
    <t>Пряники</t>
  </si>
  <si>
    <t>150/40</t>
  </si>
  <si>
    <t xml:space="preserve">Энергетическая ценность (ккал) </t>
  </si>
  <si>
    <t xml:space="preserve">Масса порции </t>
  </si>
  <si>
    <t>60/40</t>
  </si>
  <si>
    <t>70/15</t>
  </si>
  <si>
    <t>120/15</t>
  </si>
  <si>
    <t>6 день(2 неделя)</t>
  </si>
  <si>
    <t xml:space="preserve">Сыр порционный </t>
  </si>
  <si>
    <t>кефир</t>
  </si>
  <si>
    <t>печенье</t>
  </si>
  <si>
    <t>каша молочная "Дружба"</t>
  </si>
  <si>
    <t>пюре картофельное</t>
  </si>
  <si>
    <t>рис отварной</t>
  </si>
  <si>
    <t>сыр порционный</t>
  </si>
  <si>
    <t>чай с молоком</t>
  </si>
  <si>
    <t>огурец свежий порционный</t>
  </si>
  <si>
    <t>кофейный напиток с молоком</t>
  </si>
  <si>
    <t>компот из чернослива</t>
  </si>
  <si>
    <t xml:space="preserve">№ </t>
  </si>
  <si>
    <t>рец.</t>
  </si>
  <si>
    <t>выход порции</t>
  </si>
  <si>
    <t>витамин</t>
  </si>
  <si>
    <t>макароны отварные</t>
  </si>
  <si>
    <t>бутерброд с маслом</t>
  </si>
  <si>
    <t>бутерброд с маслом и сыром</t>
  </si>
  <si>
    <t>компот из изюма</t>
  </si>
  <si>
    <t>ПРИМЕРНОЕ  ДЕСЯТИДНЕВНОЕ МЕНЮ</t>
  </si>
  <si>
    <t>чай с сахаром</t>
  </si>
  <si>
    <t>Заведующий МБДОУ</t>
  </si>
  <si>
    <t>Детский сад № 6 "Светлячок"</t>
  </si>
  <si>
    <t>________________ О.А.Кулаковская</t>
  </si>
  <si>
    <t>какао с молоком</t>
  </si>
  <si>
    <t>щи из свежей капусты со сметаной</t>
  </si>
  <si>
    <t>кисель ягодный</t>
  </si>
  <si>
    <t>каша молочная пшеничная</t>
  </si>
  <si>
    <t>сок</t>
  </si>
  <si>
    <t>хлеб ржаной</t>
  </si>
  <si>
    <t>компот из кураги</t>
  </si>
  <si>
    <t>напиток из шиповника</t>
  </si>
  <si>
    <t>каша молочная манная</t>
  </si>
  <si>
    <t>суп рыбный</t>
  </si>
  <si>
    <t>вафли</t>
  </si>
  <si>
    <t xml:space="preserve">бутерброд с маслом </t>
  </si>
  <si>
    <t>огурец соленый порционный</t>
  </si>
  <si>
    <t>молоко</t>
  </si>
  <si>
    <t>булочка дорожная</t>
  </si>
  <si>
    <t>суп гороховый</t>
  </si>
  <si>
    <t>греча отварная</t>
  </si>
  <si>
    <t>ряженка</t>
  </si>
  <si>
    <t>жаркое по -домашнему</t>
  </si>
  <si>
    <t>борщ со сметаной</t>
  </si>
  <si>
    <t>котлета мясная</t>
  </si>
  <si>
    <t>морс ягодный</t>
  </si>
  <si>
    <t>суп с фрикадельками</t>
  </si>
  <si>
    <t>чай с лимоном</t>
  </si>
  <si>
    <t>компот из сухофруктов</t>
  </si>
  <si>
    <t>компот из ягод с.м.</t>
  </si>
  <si>
    <t>каша молочная геркулесовая</t>
  </si>
  <si>
    <t>"_____"_______________2017 г.</t>
  </si>
  <si>
    <t>колбаса отварная</t>
  </si>
  <si>
    <t>банан</t>
  </si>
  <si>
    <t>гуляш из отварного мяса</t>
  </si>
  <si>
    <t>яблоко печеное</t>
  </si>
  <si>
    <t>2 завтрак</t>
  </si>
  <si>
    <t>Итого за 2 завтрак:</t>
  </si>
  <si>
    <t>биточек куриный</t>
  </si>
  <si>
    <t>груша</t>
  </si>
  <si>
    <t xml:space="preserve">тефтеля мясная </t>
  </si>
  <si>
    <t>макароны отварные с сыром</t>
  </si>
  <si>
    <t>2завтрак</t>
  </si>
  <si>
    <t xml:space="preserve">яблоко </t>
  </si>
  <si>
    <t>кукуруза консервированная</t>
  </si>
  <si>
    <t>каша пшенная с тыквой</t>
  </si>
  <si>
    <t>кофейный напиток</t>
  </si>
  <si>
    <t>рыба припущенная в сметанном соусе</t>
  </si>
  <si>
    <t>пудинг творожный с вареньем</t>
  </si>
  <si>
    <t>салат морковно-яблочный</t>
  </si>
  <si>
    <t>суп свекольный с яйцом и сметаной</t>
  </si>
  <si>
    <t xml:space="preserve">банан </t>
  </si>
  <si>
    <t>рагу овощное с мясом</t>
  </si>
  <si>
    <t>йогурт</t>
  </si>
  <si>
    <t>яблоко</t>
  </si>
  <si>
    <t>запеканка творожная с соусом молочным</t>
  </si>
  <si>
    <t>каша молочная ячневая вязкая</t>
  </si>
  <si>
    <t>суп картофельный с макаронными изделиями</t>
  </si>
  <si>
    <t>плов из отварной птицы</t>
  </si>
  <si>
    <t>компот ягодный</t>
  </si>
  <si>
    <t>винегрет овощной +1/2 яйца</t>
  </si>
  <si>
    <t>суп картофельный с клецками</t>
  </si>
  <si>
    <t xml:space="preserve">груша </t>
  </si>
  <si>
    <t>суп молочный с макаронными изделиями</t>
  </si>
  <si>
    <t>творожная запеканка с морковью со сгущенным молоком</t>
  </si>
  <si>
    <t>каша молочная кукурузная жидкая</t>
  </si>
  <si>
    <t xml:space="preserve">макароны отварные </t>
  </si>
  <si>
    <t>котлета рыбная</t>
  </si>
  <si>
    <t>суп из разных овощей</t>
  </si>
  <si>
    <t>суфле рыбное</t>
  </si>
  <si>
    <t>компот из яблок</t>
  </si>
  <si>
    <t>ватрушка с повидло</t>
  </si>
  <si>
    <t>пудинг творожный с рисом и с вареньем</t>
  </si>
  <si>
    <t>каша молочная рисовая с тыквой</t>
  </si>
  <si>
    <t>рассольник со сметаной</t>
  </si>
  <si>
    <t>курица отварная</t>
  </si>
  <si>
    <t>фруктовое ассорти</t>
  </si>
  <si>
    <t>запеканка картофельная с печенью</t>
  </si>
  <si>
    <t>томаты в собст.соку</t>
  </si>
  <si>
    <t>сложный гарнир (пюре карт+капуста тушеная)</t>
  </si>
  <si>
    <t>омлет натуральный</t>
  </si>
  <si>
    <t>кура отварная</t>
  </si>
  <si>
    <t>для детей МБДОУ № 6 "Светлячок"  на зимний период  (сад) корпус 1+ корпус 2 для детей с 3- 7 лет</t>
  </si>
  <si>
    <t>икра свекольная</t>
  </si>
  <si>
    <t>капуста квашенная</t>
  </si>
  <si>
    <t>икра морковная</t>
  </si>
  <si>
    <t>салат из свеклы с зеленым горошком</t>
  </si>
  <si>
    <t>для детей МБДОУ № 6 "Светлячок"  на зимний  период  (с 1.5-3 лет) корпус 1+ корпус 2 для детей с 2-3 лет</t>
  </si>
  <si>
    <t>томаты в собств.соку</t>
  </si>
  <si>
    <t>салат из свеклы с зеленым горошкорм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</si>
</sst>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0;[Red]#,##0.00"/>
    <numFmt numFmtId="178" formatCode="[$-FC19]d\ mmmm\ yyyy\ &quot;г.&quot;"/>
    <numFmt numFmtId="179" formatCode="0.0000"/>
    <numFmt numFmtId="180" formatCode="#,##0.00&quot;р.&quot;"/>
    <numFmt numFmtId="181" formatCode="0.00000"/>
    <numFmt numFmtId="182" formatCode="0.000000"/>
    <numFmt numFmtId="183" formatCode="0.0%"/>
    <numFmt numFmtId="184" formatCode="0.000%"/>
    <numFmt numFmtId="185" formatCode="0.0000%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1"/>
      <color indexed="10"/>
      <name val="Times New Roman"/>
      <family val="1"/>
    </font>
    <font>
      <b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10" xfId="59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4" xfId="52" applyFont="1" applyFill="1" applyBorder="1">
      <alignment/>
      <protection/>
    </xf>
    <xf numFmtId="2" fontId="3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3" fillId="33" borderId="30" xfId="0" applyFont="1" applyFill="1" applyBorder="1" applyAlignment="1">
      <alignment wrapText="1"/>
    </xf>
    <xf numFmtId="0" fontId="12" fillId="33" borderId="27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3" fillId="33" borderId="31" xfId="0" applyFont="1" applyFill="1" applyBorder="1" applyAlignment="1">
      <alignment wrapText="1"/>
    </xf>
    <xf numFmtId="0" fontId="3" fillId="33" borderId="21" xfId="52" applyFont="1" applyFill="1" applyBorder="1">
      <alignment/>
      <protection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horizontal="right"/>
    </xf>
    <xf numFmtId="0" fontId="3" fillId="33" borderId="10" xfId="61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3" fillId="33" borderId="11" xfId="59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16" xfId="0" applyFont="1" applyBorder="1" applyAlignment="1">
      <alignment/>
    </xf>
    <xf numFmtId="0" fontId="9" fillId="34" borderId="37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8" fillId="0" borderId="36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3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59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73" fontId="6" fillId="0" borderId="10" xfId="59" applyNumberFormat="1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59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3" fontId="6" fillId="0" borderId="10" xfId="59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10" fillId="0" borderId="4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38" xfId="59" applyNumberFormat="1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6" fillId="0" borderId="48" xfId="59" applyNumberFormat="1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45" xfId="59" applyNumberFormat="1" applyFont="1" applyFill="1" applyBorder="1" applyAlignment="1">
      <alignment/>
    </xf>
    <xf numFmtId="0" fontId="6" fillId="0" borderId="26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/>
    </xf>
    <xf numFmtId="0" fontId="6" fillId="0" borderId="0" xfId="59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1" xfId="59" applyNumberFormat="1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31" xfId="59" applyNumberFormat="1" applyFont="1" applyFill="1" applyBorder="1" applyAlignment="1">
      <alignment horizontal="center"/>
    </xf>
    <xf numFmtId="0" fontId="6" fillId="0" borderId="10" xfId="59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0" fontId="10" fillId="0" borderId="52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" fillId="0" borderId="53" xfId="59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right"/>
    </xf>
    <xf numFmtId="0" fontId="6" fillId="0" borderId="38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/>
    </xf>
    <xf numFmtId="0" fontId="6" fillId="0" borderId="39" xfId="0" applyFont="1" applyFill="1" applyBorder="1" applyAlignment="1">
      <alignment wrapText="1"/>
    </xf>
    <xf numFmtId="0" fontId="6" fillId="0" borderId="39" xfId="59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2" fontId="10" fillId="0" borderId="49" xfId="0" applyNumberFormat="1" applyFont="1" applyFill="1" applyBorder="1" applyAlignment="1">
      <alignment horizontal="center"/>
    </xf>
    <xf numFmtId="0" fontId="6" fillId="33" borderId="49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89"/>
  <sheetViews>
    <sheetView tabSelected="1" zoomScale="80" zoomScaleNormal="80" zoomScalePageLayoutView="0" workbookViewId="0" topLeftCell="A1">
      <selection activeCell="F399" sqref="F399"/>
    </sheetView>
  </sheetViews>
  <sheetFormatPr defaultColWidth="9.140625" defaultRowHeight="12.75"/>
  <cols>
    <col min="1" max="1" width="55.00390625" style="0" customWidth="1"/>
    <col min="2" max="2" width="7.140625" style="0" hidden="1" customWidth="1"/>
    <col min="3" max="3" width="15.140625" style="0" customWidth="1"/>
    <col min="4" max="4" width="6.421875" style="23" hidden="1" customWidth="1"/>
    <col min="5" max="5" width="12.7109375" style="17" customWidth="1"/>
    <col min="6" max="6" width="14.28125" style="0" customWidth="1"/>
    <col min="7" max="7" width="12.8515625" style="17" customWidth="1"/>
    <col min="8" max="8" width="6.421875" style="17" hidden="1" customWidth="1"/>
    <col min="9" max="9" width="23.140625" style="17" customWidth="1"/>
    <col min="10" max="10" width="5.7109375" style="17" hidden="1" customWidth="1"/>
    <col min="11" max="11" width="13.421875" style="17" customWidth="1"/>
    <col min="12" max="12" width="14.57421875" style="0" customWidth="1"/>
  </cols>
  <sheetData>
    <row r="1" spans="2:15" s="87" customFormat="1" ht="15">
      <c r="B1" s="88"/>
      <c r="C1" s="88"/>
      <c r="D1" s="89"/>
      <c r="E1" s="88"/>
      <c r="F1" s="88"/>
      <c r="G1" s="90" t="s">
        <v>20</v>
      </c>
      <c r="H1" s="90"/>
      <c r="I1" s="90"/>
      <c r="J1" s="274"/>
      <c r="K1" s="274"/>
      <c r="L1" s="274"/>
      <c r="M1" s="274"/>
      <c r="N1" s="274"/>
      <c r="O1" s="274"/>
    </row>
    <row r="2" spans="2:15" s="87" customFormat="1" ht="15">
      <c r="B2" s="88"/>
      <c r="C2" s="88"/>
      <c r="D2" s="89"/>
      <c r="E2" s="88"/>
      <c r="F2" s="88"/>
      <c r="G2" s="90" t="s">
        <v>59</v>
      </c>
      <c r="H2" s="90"/>
      <c r="I2" s="90"/>
      <c r="J2" s="274"/>
      <c r="K2" s="274"/>
      <c r="L2" s="274"/>
      <c r="M2" s="274"/>
      <c r="N2" s="274"/>
      <c r="O2" s="274"/>
    </row>
    <row r="3" spans="2:15" s="87" customFormat="1" ht="15">
      <c r="B3" s="88"/>
      <c r="C3" s="88"/>
      <c r="D3" s="89"/>
      <c r="E3" s="88"/>
      <c r="F3" s="88"/>
      <c r="G3" s="90" t="s">
        <v>60</v>
      </c>
      <c r="H3" s="90"/>
      <c r="I3" s="90"/>
      <c r="J3" s="90"/>
      <c r="K3" s="90"/>
      <c r="L3" s="91"/>
      <c r="M3" s="91"/>
      <c r="N3" s="91"/>
      <c r="O3" s="91"/>
    </row>
    <row r="4" spans="2:15" s="87" customFormat="1" ht="15">
      <c r="B4" s="88"/>
      <c r="C4" s="88"/>
      <c r="D4" s="89"/>
      <c r="E4" s="88"/>
      <c r="F4" s="88"/>
      <c r="G4" s="90" t="s">
        <v>89</v>
      </c>
      <c r="H4" s="90"/>
      <c r="I4" s="90"/>
      <c r="J4" s="92"/>
      <c r="K4" s="92"/>
      <c r="L4" s="93"/>
      <c r="M4" s="91"/>
      <c r="N4" s="91"/>
      <c r="O4" s="91"/>
    </row>
    <row r="5" spans="2:15" s="87" customFormat="1" ht="15">
      <c r="B5" s="88"/>
      <c r="C5" s="88"/>
      <c r="D5" s="89"/>
      <c r="E5" s="88"/>
      <c r="F5" s="88"/>
      <c r="G5" s="90" t="s">
        <v>61</v>
      </c>
      <c r="H5" s="90"/>
      <c r="I5" s="90"/>
      <c r="J5" s="92"/>
      <c r="K5" s="92"/>
      <c r="L5" s="93"/>
      <c r="M5" s="91"/>
      <c r="N5" s="91"/>
      <c r="O5" s="91"/>
    </row>
    <row r="6" spans="2:11" s="94" customFormat="1" ht="15">
      <c r="B6" s="88"/>
      <c r="C6" s="275" t="s">
        <v>57</v>
      </c>
      <c r="D6" s="275"/>
      <c r="E6" s="275"/>
      <c r="F6" s="275"/>
      <c r="G6" s="275"/>
      <c r="H6" s="275"/>
      <c r="I6" s="275"/>
      <c r="J6" s="275"/>
      <c r="K6" s="275"/>
    </row>
    <row r="7" spans="2:11" s="94" customFormat="1" ht="14.25" hidden="1">
      <c r="B7" s="88"/>
      <c r="C7" s="88"/>
      <c r="D7" s="89"/>
      <c r="E7" s="88"/>
      <c r="F7" s="88"/>
      <c r="G7" s="88"/>
      <c r="H7" s="88"/>
      <c r="I7" s="88"/>
      <c r="J7" s="88"/>
      <c r="K7" s="88"/>
    </row>
    <row r="8" spans="1:12" s="94" customFormat="1" ht="21.75" customHeight="1" thickBot="1">
      <c r="A8" s="274" t="s">
        <v>145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s="85" customFormat="1" ht="36" customHeight="1">
      <c r="A9" s="276" t="s">
        <v>24</v>
      </c>
      <c r="B9" s="279" t="s">
        <v>33</v>
      </c>
      <c r="C9" s="281" t="s">
        <v>51</v>
      </c>
      <c r="D9" s="284" t="s">
        <v>22</v>
      </c>
      <c r="E9" s="285"/>
      <c r="F9" s="285"/>
      <c r="G9" s="286"/>
      <c r="H9" s="290" t="s">
        <v>32</v>
      </c>
      <c r="I9" s="291"/>
      <c r="J9" s="285" t="s">
        <v>52</v>
      </c>
      <c r="K9" s="285"/>
      <c r="L9" s="86" t="s">
        <v>49</v>
      </c>
    </row>
    <row r="10" spans="1:12" s="71" customFormat="1" ht="17.25" customHeight="1" thickBot="1">
      <c r="A10" s="277"/>
      <c r="B10" s="280"/>
      <c r="C10" s="282"/>
      <c r="D10" s="287"/>
      <c r="E10" s="288"/>
      <c r="F10" s="288"/>
      <c r="G10" s="289"/>
      <c r="H10" s="292"/>
      <c r="I10" s="293"/>
      <c r="J10" s="288"/>
      <c r="K10" s="288"/>
      <c r="L10" s="82" t="s">
        <v>50</v>
      </c>
    </row>
    <row r="11" spans="1:12" s="71" customFormat="1" ht="24" customHeight="1" thickBot="1">
      <c r="A11" s="277"/>
      <c r="B11" s="280"/>
      <c r="C11" s="283"/>
      <c r="D11" s="296" t="s">
        <v>25</v>
      </c>
      <c r="E11" s="297"/>
      <c r="F11" s="72" t="s">
        <v>26</v>
      </c>
      <c r="G11" s="72" t="s">
        <v>27</v>
      </c>
      <c r="H11" s="294"/>
      <c r="I11" s="295"/>
      <c r="J11" s="298" t="s">
        <v>23</v>
      </c>
      <c r="K11" s="299"/>
      <c r="L11" s="78"/>
    </row>
    <row r="12" spans="1:12" s="71" customFormat="1" ht="20.25" customHeight="1" thickBot="1">
      <c r="A12" s="278"/>
      <c r="B12" s="73" t="s">
        <v>0</v>
      </c>
      <c r="C12" s="74" t="s">
        <v>1</v>
      </c>
      <c r="D12" s="80" t="s">
        <v>0</v>
      </c>
      <c r="E12" s="75" t="s">
        <v>1</v>
      </c>
      <c r="F12" s="76" t="s">
        <v>1</v>
      </c>
      <c r="G12" s="76" t="s">
        <v>1</v>
      </c>
      <c r="H12" s="81" t="s">
        <v>0</v>
      </c>
      <c r="I12" s="76" t="s">
        <v>1</v>
      </c>
      <c r="J12" s="81" t="s">
        <v>0</v>
      </c>
      <c r="K12" s="76" t="s">
        <v>1</v>
      </c>
      <c r="L12" s="79"/>
    </row>
    <row r="13" spans="1:12" s="106" customFormat="1" ht="19.5" thickBot="1">
      <c r="A13" s="100" t="s">
        <v>2</v>
      </c>
      <c r="B13" s="101"/>
      <c r="C13" s="102"/>
      <c r="D13" s="103"/>
      <c r="E13" s="104"/>
      <c r="F13" s="104"/>
      <c r="G13" s="104"/>
      <c r="H13" s="103"/>
      <c r="I13" s="104"/>
      <c r="J13" s="103"/>
      <c r="K13" s="103"/>
      <c r="L13" s="105"/>
    </row>
    <row r="14" spans="1:12" s="106" customFormat="1" ht="19.5" thickBot="1">
      <c r="A14" s="107" t="s">
        <v>3</v>
      </c>
      <c r="B14" s="108"/>
      <c r="C14" s="109"/>
      <c r="D14" s="110"/>
      <c r="E14" s="111"/>
      <c r="F14" s="111"/>
      <c r="G14" s="111"/>
      <c r="H14" s="110"/>
      <c r="I14" s="111"/>
      <c r="J14" s="110"/>
      <c r="K14" s="110"/>
      <c r="L14" s="112"/>
    </row>
    <row r="15" spans="1:15" s="106" customFormat="1" ht="19.5" thickBot="1">
      <c r="A15" s="113" t="s">
        <v>99</v>
      </c>
      <c r="B15" s="114">
        <v>150</v>
      </c>
      <c r="C15" s="115">
        <v>200</v>
      </c>
      <c r="D15" s="114">
        <v>2.13</v>
      </c>
      <c r="E15" s="115">
        <v>8.6</v>
      </c>
      <c r="F15" s="115">
        <v>9.65</v>
      </c>
      <c r="G15" s="115">
        <v>36.1</v>
      </c>
      <c r="H15" s="116"/>
      <c r="I15" s="115">
        <v>201.13</v>
      </c>
      <c r="J15" s="115"/>
      <c r="K15" s="117">
        <v>0.6</v>
      </c>
      <c r="L15" s="84"/>
      <c r="M15" s="77"/>
      <c r="N15" s="77"/>
      <c r="O15" s="77"/>
    </row>
    <row r="16" spans="1:20" s="106" customFormat="1" ht="19.5" thickBot="1">
      <c r="A16" s="118" t="s">
        <v>73</v>
      </c>
      <c r="B16" s="118">
        <v>5</v>
      </c>
      <c r="C16" s="119">
        <v>35</v>
      </c>
      <c r="D16" s="118">
        <v>0.02</v>
      </c>
      <c r="E16" s="119">
        <v>7.88</v>
      </c>
      <c r="F16" s="119">
        <v>17.33</v>
      </c>
      <c r="G16" s="119">
        <v>28.4</v>
      </c>
      <c r="H16" s="119"/>
      <c r="I16" s="119">
        <v>120.56</v>
      </c>
      <c r="J16" s="119"/>
      <c r="K16" s="102">
        <v>0.1</v>
      </c>
      <c r="L16" s="84"/>
      <c r="M16" s="77"/>
      <c r="N16" s="77"/>
      <c r="O16" s="77"/>
      <c r="P16" s="77"/>
      <c r="S16" s="77"/>
      <c r="T16" s="77"/>
    </row>
    <row r="17" spans="1:20" s="106" customFormat="1" ht="19.5" hidden="1" thickBot="1">
      <c r="A17" s="120" t="s">
        <v>38</v>
      </c>
      <c r="B17" s="121">
        <v>10</v>
      </c>
      <c r="C17" s="119">
        <v>0</v>
      </c>
      <c r="D17" s="118">
        <v>2.68</v>
      </c>
      <c r="E17" s="118"/>
      <c r="F17" s="118"/>
      <c r="G17" s="118"/>
      <c r="H17" s="122"/>
      <c r="I17" s="118"/>
      <c r="J17" s="123"/>
      <c r="K17" s="120"/>
      <c r="L17" s="83"/>
      <c r="M17" s="77"/>
      <c r="N17" s="77"/>
      <c r="O17" s="77"/>
      <c r="P17" s="77"/>
      <c r="S17" s="77"/>
      <c r="T17" s="77"/>
    </row>
    <row r="18" spans="1:12" s="106" customFormat="1" ht="19.5" thickBot="1">
      <c r="A18" s="118" t="s">
        <v>62</v>
      </c>
      <c r="B18" s="118">
        <v>150</v>
      </c>
      <c r="C18" s="119">
        <v>180</v>
      </c>
      <c r="D18" s="118">
        <v>2.23</v>
      </c>
      <c r="E18" s="119">
        <v>2.45</v>
      </c>
      <c r="F18" s="119">
        <v>3.53</v>
      </c>
      <c r="G18" s="119">
        <v>7.45</v>
      </c>
      <c r="H18" s="119"/>
      <c r="I18" s="119">
        <v>74.4</v>
      </c>
      <c r="J18" s="101"/>
      <c r="K18" s="102">
        <v>0.3</v>
      </c>
      <c r="L18" s="124"/>
    </row>
    <row r="19" spans="1:12" s="106" customFormat="1" ht="19.5" hidden="1" thickBot="1">
      <c r="A19" s="125" t="s">
        <v>6</v>
      </c>
      <c r="B19" s="126">
        <v>30</v>
      </c>
      <c r="C19" s="119">
        <v>30</v>
      </c>
      <c r="D19" s="118">
        <v>2.18</v>
      </c>
      <c r="E19" s="118"/>
      <c r="F19" s="118"/>
      <c r="G19" s="118"/>
      <c r="H19" s="118"/>
      <c r="I19" s="118"/>
      <c r="J19" s="127"/>
      <c r="K19" s="125"/>
      <c r="L19" s="105"/>
    </row>
    <row r="20" spans="1:12" s="106" customFormat="1" ht="20.25" thickBot="1">
      <c r="A20" s="128" t="s">
        <v>4</v>
      </c>
      <c r="B20" s="129"/>
      <c r="C20" s="130">
        <f>C15+C16+C18</f>
        <v>415</v>
      </c>
      <c r="D20" s="131">
        <f>SUM(D15:D19)</f>
        <v>9.24</v>
      </c>
      <c r="E20" s="130">
        <f aca="true" t="shared" si="0" ref="E20:K20">E15+E16+E18</f>
        <v>18.93</v>
      </c>
      <c r="F20" s="130">
        <f t="shared" si="0"/>
        <v>30.509999999999998</v>
      </c>
      <c r="G20" s="130">
        <f t="shared" si="0"/>
        <v>71.95</v>
      </c>
      <c r="H20" s="130">
        <f t="shared" si="0"/>
        <v>0</v>
      </c>
      <c r="I20" s="130">
        <f t="shared" si="0"/>
        <v>396.09000000000003</v>
      </c>
      <c r="J20" s="130">
        <f t="shared" si="0"/>
        <v>0</v>
      </c>
      <c r="K20" s="130">
        <f t="shared" si="0"/>
        <v>1</v>
      </c>
      <c r="L20" s="130"/>
    </row>
    <row r="21" spans="1:12" s="106" customFormat="1" ht="20.25" thickBot="1">
      <c r="A21" s="96"/>
      <c r="B21" s="239"/>
      <c r="C21" s="240"/>
      <c r="D21" s="268"/>
      <c r="E21" s="240"/>
      <c r="F21" s="240"/>
      <c r="G21" s="240"/>
      <c r="H21" s="240"/>
      <c r="I21" s="240"/>
      <c r="J21" s="240"/>
      <c r="K21" s="240"/>
      <c r="L21" s="269"/>
    </row>
    <row r="22" spans="1:12" s="106" customFormat="1" ht="19.5" thickBot="1">
      <c r="A22" s="107" t="s">
        <v>94</v>
      </c>
      <c r="B22" s="108"/>
      <c r="C22" s="109"/>
      <c r="D22" s="110"/>
      <c r="E22" s="111"/>
      <c r="F22" s="111"/>
      <c r="G22" s="111"/>
      <c r="H22" s="110"/>
      <c r="I22" s="111"/>
      <c r="J22" s="110"/>
      <c r="K22" s="110"/>
      <c r="L22" s="112"/>
    </row>
    <row r="23" spans="1:15" s="106" customFormat="1" ht="19.5" thickBot="1">
      <c r="A23" s="113" t="s">
        <v>66</v>
      </c>
      <c r="B23" s="114">
        <v>150</v>
      </c>
      <c r="C23" s="135">
        <v>150</v>
      </c>
      <c r="D23" s="162"/>
      <c r="E23" s="119">
        <v>0.5</v>
      </c>
      <c r="F23" s="119">
        <v>0.2</v>
      </c>
      <c r="G23" s="119">
        <v>18.6</v>
      </c>
      <c r="H23" s="119"/>
      <c r="I23" s="119">
        <v>80.2</v>
      </c>
      <c r="J23" s="119"/>
      <c r="K23" s="119">
        <v>15</v>
      </c>
      <c r="L23" s="84"/>
      <c r="M23" s="77"/>
      <c r="N23" s="77"/>
      <c r="O23" s="77"/>
    </row>
    <row r="24" spans="1:20" s="106" customFormat="1" ht="19.5" thickBot="1">
      <c r="A24" s="118"/>
      <c r="B24" s="118"/>
      <c r="C24" s="119"/>
      <c r="D24" s="118"/>
      <c r="E24" s="119"/>
      <c r="F24" s="119"/>
      <c r="G24" s="119"/>
      <c r="H24" s="119"/>
      <c r="I24" s="119"/>
      <c r="J24" s="119"/>
      <c r="K24" s="102"/>
      <c r="L24" s="84"/>
      <c r="M24" s="77"/>
      <c r="N24" s="77"/>
      <c r="O24" s="77"/>
      <c r="P24" s="77"/>
      <c r="S24" s="77"/>
      <c r="T24" s="77"/>
    </row>
    <row r="25" spans="1:20" s="106" customFormat="1" ht="19.5" hidden="1" thickBot="1">
      <c r="A25" s="120"/>
      <c r="B25" s="121"/>
      <c r="C25" s="119"/>
      <c r="D25" s="118"/>
      <c r="E25" s="118"/>
      <c r="F25" s="118"/>
      <c r="G25" s="118"/>
      <c r="H25" s="122"/>
      <c r="I25" s="118"/>
      <c r="J25" s="123"/>
      <c r="K25" s="120"/>
      <c r="L25" s="83"/>
      <c r="M25" s="77"/>
      <c r="N25" s="77"/>
      <c r="O25" s="77"/>
      <c r="P25" s="77"/>
      <c r="S25" s="77"/>
      <c r="T25" s="77"/>
    </row>
    <row r="26" spans="1:12" s="106" customFormat="1" ht="19.5" thickBot="1">
      <c r="A26" s="118"/>
      <c r="B26" s="118"/>
      <c r="C26" s="119"/>
      <c r="D26" s="118"/>
      <c r="E26" s="119"/>
      <c r="F26" s="119"/>
      <c r="G26" s="119"/>
      <c r="H26" s="119"/>
      <c r="I26" s="119"/>
      <c r="J26" s="101"/>
      <c r="K26" s="102"/>
      <c r="L26" s="124"/>
    </row>
    <row r="27" spans="1:12" s="106" customFormat="1" ht="19.5" hidden="1" thickBot="1">
      <c r="A27" s="125" t="s">
        <v>6</v>
      </c>
      <c r="B27" s="126">
        <v>30</v>
      </c>
      <c r="C27" s="119">
        <v>30</v>
      </c>
      <c r="D27" s="118">
        <v>2.18</v>
      </c>
      <c r="E27" s="118"/>
      <c r="F27" s="118"/>
      <c r="G27" s="118"/>
      <c r="H27" s="118"/>
      <c r="I27" s="118"/>
      <c r="J27" s="127"/>
      <c r="K27" s="125"/>
      <c r="L27" s="105"/>
    </row>
    <row r="28" spans="1:12" s="106" customFormat="1" ht="20.25" thickBot="1">
      <c r="A28" s="128" t="s">
        <v>95</v>
      </c>
      <c r="B28" s="129"/>
      <c r="C28" s="130">
        <f>C23+C24+C25+C26</f>
        <v>150</v>
      </c>
      <c r="D28" s="131">
        <f>SUM(D23:D27)</f>
        <v>2.18</v>
      </c>
      <c r="E28" s="130">
        <f aca="true" t="shared" si="1" ref="E28:K28">E23+E24+E25+E26+E27</f>
        <v>0.5</v>
      </c>
      <c r="F28" s="130">
        <f t="shared" si="1"/>
        <v>0.2</v>
      </c>
      <c r="G28" s="130">
        <f t="shared" si="1"/>
        <v>18.6</v>
      </c>
      <c r="H28" s="130">
        <f t="shared" si="1"/>
        <v>0</v>
      </c>
      <c r="I28" s="130">
        <f t="shared" si="1"/>
        <v>80.2</v>
      </c>
      <c r="J28" s="130">
        <f t="shared" si="1"/>
        <v>0</v>
      </c>
      <c r="K28" s="130">
        <f t="shared" si="1"/>
        <v>15</v>
      </c>
      <c r="L28" s="130"/>
    </row>
    <row r="29" spans="1:12" s="106" customFormat="1" ht="20.25" thickBot="1">
      <c r="A29" s="128"/>
      <c r="B29" s="136"/>
      <c r="C29" s="137"/>
      <c r="D29" s="136"/>
      <c r="E29" s="137"/>
      <c r="F29" s="137"/>
      <c r="G29" s="137"/>
      <c r="H29" s="137"/>
      <c r="I29" s="137"/>
      <c r="J29" s="137"/>
      <c r="K29" s="137"/>
      <c r="L29" s="105"/>
    </row>
    <row r="30" spans="1:12" s="106" customFormat="1" ht="19.5" thickBot="1">
      <c r="A30" s="138" t="s">
        <v>29</v>
      </c>
      <c r="B30" s="139"/>
      <c r="C30" s="135"/>
      <c r="D30" s="140"/>
      <c r="E30" s="141"/>
      <c r="F30" s="141"/>
      <c r="G30" s="141"/>
      <c r="H30" s="140"/>
      <c r="I30" s="141"/>
      <c r="J30" s="140"/>
      <c r="K30" s="140"/>
      <c r="L30" s="105"/>
    </row>
    <row r="31" spans="1:12" s="106" customFormat="1" ht="19.5" thickBot="1">
      <c r="A31" s="142" t="s">
        <v>74</v>
      </c>
      <c r="B31" s="121">
        <v>30</v>
      </c>
      <c r="C31" s="119">
        <v>30</v>
      </c>
      <c r="D31" s="143">
        <v>0.24</v>
      </c>
      <c r="E31" s="144">
        <v>0.3</v>
      </c>
      <c r="F31" s="145">
        <v>1.32</v>
      </c>
      <c r="G31" s="119">
        <v>1.3</v>
      </c>
      <c r="H31" s="145"/>
      <c r="I31" s="145">
        <v>31.83</v>
      </c>
      <c r="J31" s="119"/>
      <c r="K31" s="102">
        <v>2.67</v>
      </c>
      <c r="L31" s="124"/>
    </row>
    <row r="32" spans="1:12" s="106" customFormat="1" ht="19.5" thickBot="1">
      <c r="A32" s="146" t="s">
        <v>71</v>
      </c>
      <c r="B32" s="118">
        <v>150</v>
      </c>
      <c r="C32" s="119">
        <v>170</v>
      </c>
      <c r="D32" s="118">
        <v>1.25</v>
      </c>
      <c r="E32" s="119">
        <v>7.54</v>
      </c>
      <c r="F32" s="119">
        <v>4.34</v>
      </c>
      <c r="G32" s="144">
        <v>8.43</v>
      </c>
      <c r="H32" s="147"/>
      <c r="I32" s="119">
        <v>160.54</v>
      </c>
      <c r="J32" s="101"/>
      <c r="K32" s="102">
        <v>6.34</v>
      </c>
      <c r="L32" s="124"/>
    </row>
    <row r="33" spans="1:12" s="106" customFormat="1" ht="19.5" thickBot="1">
      <c r="A33" s="142" t="s">
        <v>80</v>
      </c>
      <c r="B33" s="148">
        <v>70</v>
      </c>
      <c r="C33" s="119">
        <v>160</v>
      </c>
      <c r="D33" s="118">
        <v>4.56</v>
      </c>
      <c r="E33" s="119">
        <v>10.25</v>
      </c>
      <c r="F33" s="119">
        <v>3.11</v>
      </c>
      <c r="G33" s="119">
        <v>11.54</v>
      </c>
      <c r="H33" s="119"/>
      <c r="I33" s="119">
        <v>186.43</v>
      </c>
      <c r="J33" s="149"/>
      <c r="K33" s="103">
        <v>0.62</v>
      </c>
      <c r="L33" s="124"/>
    </row>
    <row r="34" spans="1:12" s="106" customFormat="1" ht="19.5" thickBot="1">
      <c r="A34" s="142"/>
      <c r="B34" s="121"/>
      <c r="C34" s="119"/>
      <c r="D34" s="118"/>
      <c r="E34" s="119"/>
      <c r="F34" s="119"/>
      <c r="G34" s="119"/>
      <c r="H34" s="119"/>
      <c r="I34" s="119"/>
      <c r="J34" s="149"/>
      <c r="K34" s="103"/>
      <c r="L34" s="124"/>
    </row>
    <row r="35" spans="1:12" s="106" customFormat="1" ht="19.5" thickBot="1">
      <c r="A35" s="150" t="s">
        <v>68</v>
      </c>
      <c r="B35" s="151">
        <v>150</v>
      </c>
      <c r="C35" s="119">
        <v>150</v>
      </c>
      <c r="D35" s="118">
        <v>0.25</v>
      </c>
      <c r="E35" s="119">
        <v>0.2</v>
      </c>
      <c r="F35" s="119">
        <v>0.008</v>
      </c>
      <c r="G35" s="119">
        <v>7.99</v>
      </c>
      <c r="H35" s="119"/>
      <c r="I35" s="119">
        <v>48</v>
      </c>
      <c r="J35" s="108"/>
      <c r="K35" s="109">
        <v>5.46</v>
      </c>
      <c r="L35" s="124"/>
    </row>
    <row r="36" spans="1:12" s="106" customFormat="1" ht="19.5" thickBot="1">
      <c r="A36" s="146" t="s">
        <v>6</v>
      </c>
      <c r="B36" s="118">
        <v>20</v>
      </c>
      <c r="C36" s="119">
        <v>20</v>
      </c>
      <c r="D36" s="118">
        <v>1.52</v>
      </c>
      <c r="E36" s="119">
        <v>1.45</v>
      </c>
      <c r="F36" s="119">
        <v>0.45</v>
      </c>
      <c r="G36" s="119">
        <v>16.2</v>
      </c>
      <c r="H36" s="119"/>
      <c r="I36" s="119">
        <v>79.5</v>
      </c>
      <c r="J36" s="101"/>
      <c r="K36" s="102">
        <v>0.1</v>
      </c>
      <c r="L36" s="124"/>
    </row>
    <row r="37" spans="1:12" s="106" customFormat="1" ht="19.5" thickBot="1">
      <c r="A37" s="150" t="s">
        <v>5</v>
      </c>
      <c r="B37" s="152">
        <v>30</v>
      </c>
      <c r="C37" s="119">
        <v>20</v>
      </c>
      <c r="D37" s="118">
        <v>1.98</v>
      </c>
      <c r="E37" s="119">
        <v>4</v>
      </c>
      <c r="F37" s="119">
        <v>0.5</v>
      </c>
      <c r="G37" s="119">
        <v>6.54</v>
      </c>
      <c r="H37" s="119"/>
      <c r="I37" s="119">
        <v>62</v>
      </c>
      <c r="J37" s="153"/>
      <c r="K37" s="154">
        <v>0.4</v>
      </c>
      <c r="L37" s="124"/>
    </row>
    <row r="38" spans="1:12" s="106" customFormat="1" ht="20.25" thickBot="1">
      <c r="A38" s="128" t="s">
        <v>7</v>
      </c>
      <c r="B38" s="129"/>
      <c r="C38" s="130">
        <f>C31+C32+C33+C35+C36+C37</f>
        <v>550</v>
      </c>
      <c r="D38" s="155">
        <f>SUM(D32:D37)</f>
        <v>9.56</v>
      </c>
      <c r="E38" s="130">
        <f aca="true" t="shared" si="2" ref="E38:K38">E31+E32+E33+E35+E36+E37</f>
        <v>23.74</v>
      </c>
      <c r="F38" s="130">
        <f t="shared" si="2"/>
        <v>9.727999999999998</v>
      </c>
      <c r="G38" s="130">
        <f t="shared" si="2"/>
        <v>51.99999999999999</v>
      </c>
      <c r="H38" s="130">
        <f t="shared" si="2"/>
        <v>0</v>
      </c>
      <c r="I38" s="130">
        <f t="shared" si="2"/>
        <v>568.3</v>
      </c>
      <c r="J38" s="130">
        <f t="shared" si="2"/>
        <v>0</v>
      </c>
      <c r="K38" s="130">
        <f t="shared" si="2"/>
        <v>15.59</v>
      </c>
      <c r="L38" s="105"/>
    </row>
    <row r="39" spans="1:12" s="106" customFormat="1" ht="20.25" thickBot="1">
      <c r="A39" s="156" t="s">
        <v>8</v>
      </c>
      <c r="B39" s="157"/>
      <c r="C39" s="130"/>
      <c r="D39" s="155"/>
      <c r="E39" s="96"/>
      <c r="F39" s="96"/>
      <c r="G39" s="96"/>
      <c r="H39" s="158"/>
      <c r="I39" s="96"/>
      <c r="J39" s="158"/>
      <c r="K39" s="158"/>
      <c r="L39" s="105"/>
    </row>
    <row r="40" spans="1:12" s="106" customFormat="1" ht="19.5" thickBot="1">
      <c r="A40" s="159"/>
      <c r="B40" s="139">
        <v>150</v>
      </c>
      <c r="C40" s="135"/>
      <c r="D40" s="160"/>
      <c r="E40" s="144"/>
      <c r="F40" s="145"/>
      <c r="G40" s="119"/>
      <c r="H40" s="145"/>
      <c r="I40" s="145"/>
      <c r="J40" s="119"/>
      <c r="K40" s="102"/>
      <c r="L40" s="124"/>
    </row>
    <row r="41" spans="1:12" s="106" customFormat="1" ht="19.5" thickBot="1">
      <c r="A41" s="161" t="s">
        <v>76</v>
      </c>
      <c r="B41" s="139"/>
      <c r="C41" s="102">
        <v>45</v>
      </c>
      <c r="D41" s="191">
        <v>4.19</v>
      </c>
      <c r="E41" s="119">
        <v>0.8</v>
      </c>
      <c r="F41" s="119">
        <v>7.06</v>
      </c>
      <c r="G41" s="119">
        <v>18.4</v>
      </c>
      <c r="H41" s="147"/>
      <c r="I41" s="119">
        <v>140.1</v>
      </c>
      <c r="J41" s="119"/>
      <c r="K41" s="102">
        <v>0</v>
      </c>
      <c r="L41" s="124"/>
    </row>
    <row r="42" spans="1:12" s="106" customFormat="1" ht="19.5" thickBot="1">
      <c r="A42" s="161" t="s">
        <v>75</v>
      </c>
      <c r="B42" s="139">
        <v>40</v>
      </c>
      <c r="C42" s="135">
        <v>170</v>
      </c>
      <c r="D42" s="162">
        <v>2.6</v>
      </c>
      <c r="E42" s="145">
        <v>6.14</v>
      </c>
      <c r="F42" s="145">
        <v>3.32</v>
      </c>
      <c r="G42" s="119">
        <v>4.6</v>
      </c>
      <c r="H42" s="145"/>
      <c r="I42" s="145">
        <v>98.45</v>
      </c>
      <c r="J42" s="119"/>
      <c r="K42" s="102">
        <v>1</v>
      </c>
      <c r="L42" s="124"/>
    </row>
    <row r="43" spans="1:12" s="106" customFormat="1" ht="20.25" thickBot="1">
      <c r="A43" s="128" t="s">
        <v>9</v>
      </c>
      <c r="B43" s="129"/>
      <c r="C43" s="163">
        <f>C40+C41+C42</f>
        <v>215</v>
      </c>
      <c r="D43" s="164">
        <v>2.41</v>
      </c>
      <c r="E43" s="266">
        <f>E42+E41+E40</f>
        <v>6.9399999999999995</v>
      </c>
      <c r="F43" s="266">
        <f aca="true" t="shared" si="3" ref="F43:K43">F42+F41+F40</f>
        <v>10.379999999999999</v>
      </c>
      <c r="G43" s="266">
        <f t="shared" si="3"/>
        <v>23</v>
      </c>
      <c r="H43" s="266">
        <f t="shared" si="3"/>
        <v>0</v>
      </c>
      <c r="I43" s="266">
        <f t="shared" si="3"/>
        <v>238.55</v>
      </c>
      <c r="J43" s="266">
        <f t="shared" si="3"/>
        <v>0</v>
      </c>
      <c r="K43" s="266">
        <f t="shared" si="3"/>
        <v>1</v>
      </c>
      <c r="L43" s="105"/>
    </row>
    <row r="44" spans="1:12" s="106" customFormat="1" ht="19.5" thickBot="1">
      <c r="A44" s="165" t="s">
        <v>10</v>
      </c>
      <c r="B44" s="139"/>
      <c r="C44" s="135"/>
      <c r="D44" s="162"/>
      <c r="E44" s="166"/>
      <c r="F44" s="167"/>
      <c r="G44" s="118"/>
      <c r="H44" s="167"/>
      <c r="I44" s="168"/>
      <c r="J44" s="118"/>
      <c r="K44" s="169"/>
      <c r="L44" s="105"/>
    </row>
    <row r="45" spans="1:12" s="106" customFormat="1" ht="19.5" thickBot="1">
      <c r="A45" s="159" t="s">
        <v>138</v>
      </c>
      <c r="B45" s="170" t="s">
        <v>35</v>
      </c>
      <c r="C45" s="134">
        <v>200</v>
      </c>
      <c r="D45" s="171">
        <v>1.12</v>
      </c>
      <c r="E45" s="145">
        <v>2.1</v>
      </c>
      <c r="F45" s="145">
        <v>4.23</v>
      </c>
      <c r="G45" s="119">
        <v>25.76</v>
      </c>
      <c r="H45" s="145"/>
      <c r="I45" s="145">
        <v>140.32</v>
      </c>
      <c r="J45" s="119"/>
      <c r="K45" s="102">
        <v>0.3</v>
      </c>
      <c r="L45" s="124"/>
    </row>
    <row r="46" spans="1:12" s="106" customFormat="1" ht="18.75" customHeight="1" thickBot="1">
      <c r="A46" s="175" t="s">
        <v>102</v>
      </c>
      <c r="B46" s="172"/>
      <c r="C46" s="173">
        <v>30</v>
      </c>
      <c r="D46" s="174"/>
      <c r="E46" s="119">
        <v>1.45</v>
      </c>
      <c r="F46" s="119">
        <v>0.45</v>
      </c>
      <c r="G46" s="119">
        <v>16.2</v>
      </c>
      <c r="H46" s="119"/>
      <c r="I46" s="119">
        <v>79.5</v>
      </c>
      <c r="J46" s="101"/>
      <c r="K46" s="102">
        <v>0.1</v>
      </c>
      <c r="L46" s="124"/>
    </row>
    <row r="47" spans="1:12" s="106" customFormat="1" ht="19.5" thickBot="1">
      <c r="A47" s="175" t="s">
        <v>85</v>
      </c>
      <c r="B47" s="176">
        <v>180</v>
      </c>
      <c r="C47" s="109">
        <v>150</v>
      </c>
      <c r="D47" s="177">
        <v>0.11</v>
      </c>
      <c r="E47" s="144">
        <v>1.07</v>
      </c>
      <c r="F47" s="145">
        <v>6.8</v>
      </c>
      <c r="G47" s="119">
        <v>6.86</v>
      </c>
      <c r="H47" s="145"/>
      <c r="I47" s="145">
        <v>56.98</v>
      </c>
      <c r="J47" s="119"/>
      <c r="K47" s="102">
        <v>0.6</v>
      </c>
      <c r="L47" s="124"/>
    </row>
    <row r="48" spans="1:12" s="106" customFormat="1" ht="19.5" thickBot="1">
      <c r="A48" s="175" t="s">
        <v>67</v>
      </c>
      <c r="B48" s="176">
        <v>180</v>
      </c>
      <c r="C48" s="109">
        <v>20</v>
      </c>
      <c r="D48" s="177">
        <v>0.11</v>
      </c>
      <c r="E48" s="119">
        <v>4</v>
      </c>
      <c r="F48" s="119">
        <v>0.5</v>
      </c>
      <c r="G48" s="119">
        <v>3.54</v>
      </c>
      <c r="H48" s="119"/>
      <c r="I48" s="119">
        <v>69</v>
      </c>
      <c r="J48" s="153"/>
      <c r="K48" s="154">
        <v>0.4</v>
      </c>
      <c r="L48" s="124"/>
    </row>
    <row r="49" spans="1:12" s="106" customFormat="1" ht="19.5" thickBot="1">
      <c r="A49" s="175" t="s">
        <v>97</v>
      </c>
      <c r="B49" s="176">
        <v>180</v>
      </c>
      <c r="C49" s="109">
        <v>50</v>
      </c>
      <c r="D49" s="177">
        <v>0.11</v>
      </c>
      <c r="E49" s="119">
        <v>1.2</v>
      </c>
      <c r="F49" s="119">
        <v>1.07</v>
      </c>
      <c r="G49" s="119">
        <v>2</v>
      </c>
      <c r="H49" s="119"/>
      <c r="I49" s="119">
        <v>46.18</v>
      </c>
      <c r="J49" s="119"/>
      <c r="K49" s="102">
        <v>1</v>
      </c>
      <c r="L49" s="124"/>
    </row>
    <row r="50" spans="1:12" s="106" customFormat="1" ht="20.25" thickBot="1">
      <c r="A50" s="178" t="s">
        <v>11</v>
      </c>
      <c r="B50" s="179"/>
      <c r="C50" s="180">
        <f>C45+C46+C47+C48+C49</f>
        <v>450</v>
      </c>
      <c r="D50" s="181">
        <f>SUM(D45:D49)</f>
        <v>1.4500000000000004</v>
      </c>
      <c r="E50" s="180">
        <f aca="true" t="shared" si="4" ref="E50:K50">E45+E46+E47+E48+E49</f>
        <v>9.82</v>
      </c>
      <c r="F50" s="180">
        <f t="shared" si="4"/>
        <v>13.05</v>
      </c>
      <c r="G50" s="180">
        <f t="shared" si="4"/>
        <v>54.36</v>
      </c>
      <c r="H50" s="180">
        <f t="shared" si="4"/>
        <v>0</v>
      </c>
      <c r="I50" s="180">
        <f t="shared" si="4"/>
        <v>391.98</v>
      </c>
      <c r="J50" s="180">
        <f t="shared" si="4"/>
        <v>0</v>
      </c>
      <c r="K50" s="180">
        <f t="shared" si="4"/>
        <v>2.4</v>
      </c>
      <c r="L50" s="105"/>
    </row>
    <row r="51" spans="1:12" s="106" customFormat="1" ht="20.25" thickBot="1">
      <c r="A51" s="128" t="s">
        <v>13</v>
      </c>
      <c r="B51" s="129"/>
      <c r="C51" s="163">
        <f>C50+C43+C38+C28+C20</f>
        <v>1780</v>
      </c>
      <c r="D51" s="164">
        <f>SUM(D29+D38+D43+D50)</f>
        <v>13.420000000000002</v>
      </c>
      <c r="E51" s="163">
        <f aca="true" t="shared" si="5" ref="E51:K51">E50+E43+E38+E28+E20</f>
        <v>59.93</v>
      </c>
      <c r="F51" s="163">
        <f t="shared" si="5"/>
        <v>63.868</v>
      </c>
      <c r="G51" s="163">
        <f t="shared" si="5"/>
        <v>219.90999999999997</v>
      </c>
      <c r="H51" s="163">
        <f t="shared" si="5"/>
        <v>0</v>
      </c>
      <c r="I51" s="266">
        <f t="shared" si="5"/>
        <v>1675.12</v>
      </c>
      <c r="J51" s="163">
        <f t="shared" si="5"/>
        <v>0</v>
      </c>
      <c r="K51" s="163">
        <f t="shared" si="5"/>
        <v>34.989999999999995</v>
      </c>
      <c r="L51" s="105"/>
    </row>
    <row r="52" spans="1:12" s="106" customFormat="1" ht="20.25" thickBot="1">
      <c r="A52" s="158"/>
      <c r="B52" s="239"/>
      <c r="C52" s="240"/>
      <c r="D52" s="241"/>
      <c r="E52" s="270"/>
      <c r="F52" s="240"/>
      <c r="G52" s="240"/>
      <c r="H52" s="240"/>
      <c r="I52" s="240"/>
      <c r="J52" s="240"/>
      <c r="K52" s="240"/>
      <c r="L52" s="105"/>
    </row>
    <row r="53" spans="1:12" s="106" customFormat="1" ht="19.5" thickBot="1">
      <c r="A53" s="100" t="s">
        <v>12</v>
      </c>
      <c r="B53" s="101"/>
      <c r="C53" s="102"/>
      <c r="D53" s="182"/>
      <c r="E53" s="119"/>
      <c r="F53" s="119"/>
      <c r="G53" s="119"/>
      <c r="H53" s="119"/>
      <c r="I53" s="119"/>
      <c r="J53" s="119"/>
      <c r="K53" s="102"/>
      <c r="L53" s="105"/>
    </row>
    <row r="54" spans="1:12" s="106" customFormat="1" ht="19.5" thickBot="1">
      <c r="A54" s="100" t="s">
        <v>3</v>
      </c>
      <c r="B54" s="101"/>
      <c r="C54" s="102"/>
      <c r="D54" s="182"/>
      <c r="E54" s="119"/>
      <c r="F54" s="119"/>
      <c r="G54" s="119"/>
      <c r="H54" s="119"/>
      <c r="I54" s="119"/>
      <c r="J54" s="119"/>
      <c r="K54" s="102"/>
      <c r="L54" s="105"/>
    </row>
    <row r="55" spans="1:12" s="106" customFormat="1" ht="19.5" thickBot="1">
      <c r="A55" s="142" t="s">
        <v>103</v>
      </c>
      <c r="B55" s="121">
        <v>150</v>
      </c>
      <c r="C55" s="102">
        <v>180</v>
      </c>
      <c r="D55" s="183">
        <v>2.04</v>
      </c>
      <c r="E55" s="144">
        <v>4.8</v>
      </c>
      <c r="F55" s="145">
        <v>6.8</v>
      </c>
      <c r="G55" s="119">
        <v>28.56</v>
      </c>
      <c r="H55" s="145"/>
      <c r="I55" s="145">
        <v>117</v>
      </c>
      <c r="J55" s="119"/>
      <c r="K55" s="102">
        <v>0.6</v>
      </c>
      <c r="L55" s="124"/>
    </row>
    <row r="56" spans="1:12" s="106" customFormat="1" ht="19.5" thickBot="1">
      <c r="A56" s="118" t="s">
        <v>73</v>
      </c>
      <c r="B56" s="118">
        <v>5</v>
      </c>
      <c r="C56" s="119">
        <v>35</v>
      </c>
      <c r="D56" s="118">
        <v>0.02</v>
      </c>
      <c r="E56" s="119">
        <v>9.88</v>
      </c>
      <c r="F56" s="119">
        <v>17.33</v>
      </c>
      <c r="G56" s="119">
        <v>25.34</v>
      </c>
      <c r="H56" s="119"/>
      <c r="I56" s="119">
        <v>116.43</v>
      </c>
      <c r="J56" s="119"/>
      <c r="K56" s="102">
        <v>0.1</v>
      </c>
      <c r="L56" s="105"/>
    </row>
    <row r="57" spans="1:12" s="106" customFormat="1" ht="19.5" thickBot="1">
      <c r="A57" s="118" t="s">
        <v>104</v>
      </c>
      <c r="B57" s="118">
        <v>150</v>
      </c>
      <c r="C57" s="119">
        <v>180</v>
      </c>
      <c r="D57" s="169">
        <v>1.05</v>
      </c>
      <c r="E57" s="119">
        <v>3.3</v>
      </c>
      <c r="F57" s="119">
        <v>2.7</v>
      </c>
      <c r="G57" s="119">
        <v>8.43</v>
      </c>
      <c r="H57" s="119"/>
      <c r="I57" s="119">
        <v>125</v>
      </c>
      <c r="J57" s="119"/>
      <c r="K57" s="119">
        <v>0.1</v>
      </c>
      <c r="L57" s="119"/>
    </row>
    <row r="58" spans="1:12" s="106" customFormat="1" ht="19.5" hidden="1" thickBot="1">
      <c r="A58" s="125" t="s">
        <v>6</v>
      </c>
      <c r="B58" s="126">
        <v>30</v>
      </c>
      <c r="C58" s="173">
        <v>40</v>
      </c>
      <c r="D58" s="184">
        <v>1.52</v>
      </c>
      <c r="E58" s="118"/>
      <c r="F58" s="118"/>
      <c r="G58" s="118"/>
      <c r="H58" s="118"/>
      <c r="I58" s="118"/>
      <c r="J58" s="118"/>
      <c r="K58" s="169"/>
      <c r="L58" s="105"/>
    </row>
    <row r="59" spans="1:12" s="106" customFormat="1" ht="20.25" thickBot="1">
      <c r="A59" s="178" t="s">
        <v>4</v>
      </c>
      <c r="B59" s="179"/>
      <c r="C59" s="180">
        <f>C55+C56+C57</f>
        <v>395</v>
      </c>
      <c r="D59" s="181">
        <f>SUM(D55:D58)</f>
        <v>4.630000000000001</v>
      </c>
      <c r="E59" s="180">
        <f aca="true" t="shared" si="6" ref="E59:K59">E55+E56+E57</f>
        <v>17.98</v>
      </c>
      <c r="F59" s="180">
        <f t="shared" si="6"/>
        <v>26.83</v>
      </c>
      <c r="G59" s="180">
        <f t="shared" si="6"/>
        <v>62.33</v>
      </c>
      <c r="H59" s="180">
        <f t="shared" si="6"/>
        <v>0</v>
      </c>
      <c r="I59" s="180">
        <f t="shared" si="6"/>
        <v>358.43</v>
      </c>
      <c r="J59" s="180">
        <f t="shared" si="6"/>
        <v>0</v>
      </c>
      <c r="K59" s="180">
        <f t="shared" si="6"/>
        <v>0.7999999999999999</v>
      </c>
      <c r="L59" s="105"/>
    </row>
    <row r="60" spans="1:12" s="106" customFormat="1" ht="20.25" thickBot="1">
      <c r="A60" s="132"/>
      <c r="B60" s="136"/>
      <c r="C60" s="137"/>
      <c r="D60" s="185"/>
      <c r="E60" s="136"/>
      <c r="F60" s="136"/>
      <c r="G60" s="136"/>
      <c r="H60" s="136"/>
      <c r="I60" s="136"/>
      <c r="J60" s="136"/>
      <c r="K60" s="185"/>
      <c r="L60" s="105"/>
    </row>
    <row r="61" spans="1:12" s="106" customFormat="1" ht="19.5" thickBot="1">
      <c r="A61" s="100" t="s">
        <v>94</v>
      </c>
      <c r="B61" s="101"/>
      <c r="C61" s="102"/>
      <c r="D61" s="182"/>
      <c r="E61" s="119"/>
      <c r="F61" s="119"/>
      <c r="G61" s="119"/>
      <c r="H61" s="119"/>
      <c r="I61" s="119"/>
      <c r="J61" s="119"/>
      <c r="K61" s="102"/>
      <c r="L61" s="105"/>
    </row>
    <row r="62" spans="1:12" s="106" customFormat="1" ht="19.5" thickBot="1">
      <c r="A62" s="142" t="s">
        <v>66</v>
      </c>
      <c r="B62" s="121">
        <v>150</v>
      </c>
      <c r="C62" s="135">
        <v>150</v>
      </c>
      <c r="D62" s="162"/>
      <c r="E62" s="119">
        <v>0.5</v>
      </c>
      <c r="F62" s="119">
        <v>0.2</v>
      </c>
      <c r="G62" s="119">
        <v>18.6</v>
      </c>
      <c r="H62" s="119"/>
      <c r="I62" s="119">
        <v>80.2</v>
      </c>
      <c r="J62" s="119"/>
      <c r="K62" s="119">
        <v>15</v>
      </c>
      <c r="L62" s="124"/>
    </row>
    <row r="63" spans="1:12" s="106" customFormat="1" ht="19.5" thickBot="1">
      <c r="A63" s="118"/>
      <c r="B63" s="118"/>
      <c r="C63" s="119"/>
      <c r="D63" s="118"/>
      <c r="E63" s="119"/>
      <c r="F63" s="119"/>
      <c r="G63" s="119"/>
      <c r="H63" s="119"/>
      <c r="I63" s="119"/>
      <c r="J63" s="119"/>
      <c r="K63" s="102"/>
      <c r="L63" s="105"/>
    </row>
    <row r="64" spans="1:12" s="106" customFormat="1" ht="19.5" thickBot="1">
      <c r="A64" s="118"/>
      <c r="B64" s="118"/>
      <c r="C64" s="119"/>
      <c r="D64" s="169"/>
      <c r="E64" s="119"/>
      <c r="F64" s="119"/>
      <c r="G64" s="119"/>
      <c r="H64" s="119"/>
      <c r="I64" s="119"/>
      <c r="J64" s="119"/>
      <c r="K64" s="119"/>
      <c r="L64" s="119"/>
    </row>
    <row r="65" spans="1:12" s="106" customFormat="1" ht="19.5" hidden="1" thickBot="1">
      <c r="A65" s="125" t="s">
        <v>6</v>
      </c>
      <c r="B65" s="126">
        <v>30</v>
      </c>
      <c r="C65" s="173">
        <v>40</v>
      </c>
      <c r="D65" s="184">
        <v>1.52</v>
      </c>
      <c r="E65" s="118"/>
      <c r="F65" s="118"/>
      <c r="G65" s="118"/>
      <c r="H65" s="118"/>
      <c r="I65" s="118"/>
      <c r="J65" s="118"/>
      <c r="K65" s="169"/>
      <c r="L65" s="105"/>
    </row>
    <row r="66" spans="1:12" s="106" customFormat="1" ht="20.25" thickBot="1">
      <c r="A66" s="178" t="s">
        <v>95</v>
      </c>
      <c r="B66" s="179"/>
      <c r="C66" s="180">
        <f>C62+C63+C64</f>
        <v>150</v>
      </c>
      <c r="D66" s="181">
        <f>SUM(D62:D65)</f>
        <v>1.52</v>
      </c>
      <c r="E66" s="180">
        <f aca="true" t="shared" si="7" ref="E66:K66">E62+E63+E64+E65</f>
        <v>0.5</v>
      </c>
      <c r="F66" s="180">
        <f t="shared" si="7"/>
        <v>0.2</v>
      </c>
      <c r="G66" s="180">
        <f t="shared" si="7"/>
        <v>18.6</v>
      </c>
      <c r="H66" s="180">
        <f t="shared" si="7"/>
        <v>0</v>
      </c>
      <c r="I66" s="180">
        <f t="shared" si="7"/>
        <v>80.2</v>
      </c>
      <c r="J66" s="180">
        <f t="shared" si="7"/>
        <v>0</v>
      </c>
      <c r="K66" s="180">
        <f t="shared" si="7"/>
        <v>15</v>
      </c>
      <c r="L66" s="105"/>
    </row>
    <row r="67" spans="1:12" s="106" customFormat="1" ht="19.5" thickBot="1">
      <c r="A67" s="138" t="s">
        <v>29</v>
      </c>
      <c r="B67" s="139"/>
      <c r="C67" s="135"/>
      <c r="D67" s="188"/>
      <c r="E67" s="118"/>
      <c r="F67" s="118"/>
      <c r="G67" s="118"/>
      <c r="H67" s="118"/>
      <c r="I67" s="118"/>
      <c r="J67" s="118"/>
      <c r="K67" s="169"/>
      <c r="L67" s="105"/>
    </row>
    <row r="68" spans="1:12" s="106" customFormat="1" ht="19.5" thickBot="1">
      <c r="A68" s="142" t="s">
        <v>141</v>
      </c>
      <c r="B68" s="121">
        <v>30</v>
      </c>
      <c r="C68" s="102">
        <v>20</v>
      </c>
      <c r="D68" s="189">
        <v>1.08</v>
      </c>
      <c r="E68" s="144">
        <v>0.4</v>
      </c>
      <c r="F68" s="145">
        <v>2.65</v>
      </c>
      <c r="G68" s="119">
        <v>6.76</v>
      </c>
      <c r="H68" s="145"/>
      <c r="I68" s="145">
        <v>35.32</v>
      </c>
      <c r="J68" s="119"/>
      <c r="K68" s="102">
        <v>4</v>
      </c>
      <c r="L68" s="124"/>
    </row>
    <row r="69" spans="1:12" s="106" customFormat="1" ht="19.5" thickBot="1">
      <c r="A69" s="146" t="s">
        <v>63</v>
      </c>
      <c r="B69" s="118">
        <v>150</v>
      </c>
      <c r="C69" s="119">
        <v>150</v>
      </c>
      <c r="D69" s="169">
        <v>1.47</v>
      </c>
      <c r="E69" s="119">
        <v>6.1</v>
      </c>
      <c r="F69" s="119">
        <v>4</v>
      </c>
      <c r="G69" s="119">
        <v>10.6</v>
      </c>
      <c r="H69" s="190"/>
      <c r="I69" s="119">
        <v>126.54</v>
      </c>
      <c r="J69" s="119"/>
      <c r="K69" s="102">
        <v>1.43</v>
      </c>
      <c r="L69" s="124"/>
    </row>
    <row r="70" spans="1:12" s="106" customFormat="1" ht="17.25" customHeight="1" thickBot="1">
      <c r="A70" s="142" t="s">
        <v>105</v>
      </c>
      <c r="B70" s="148">
        <v>60</v>
      </c>
      <c r="C70" s="102">
        <v>70</v>
      </c>
      <c r="D70" s="191">
        <v>5.32</v>
      </c>
      <c r="E70" s="119">
        <v>9.08</v>
      </c>
      <c r="F70" s="119">
        <v>4.43</v>
      </c>
      <c r="G70" s="119">
        <v>9.65</v>
      </c>
      <c r="H70" s="119"/>
      <c r="I70" s="119">
        <v>99.56</v>
      </c>
      <c r="J70" s="119"/>
      <c r="K70" s="102">
        <v>2.45</v>
      </c>
      <c r="L70" s="124"/>
    </row>
    <row r="71" spans="1:12" s="106" customFormat="1" ht="19.5" thickBot="1">
      <c r="A71" s="142" t="s">
        <v>43</v>
      </c>
      <c r="B71" s="121">
        <v>120</v>
      </c>
      <c r="C71" s="102">
        <v>100</v>
      </c>
      <c r="D71" s="191">
        <v>2.11</v>
      </c>
      <c r="E71" s="119">
        <v>3.76</v>
      </c>
      <c r="F71" s="119">
        <v>2.25</v>
      </c>
      <c r="G71" s="119">
        <v>8.56</v>
      </c>
      <c r="H71" s="119"/>
      <c r="I71" s="119">
        <v>158</v>
      </c>
      <c r="J71" s="119"/>
      <c r="K71" s="102">
        <v>0.4</v>
      </c>
      <c r="L71" s="124"/>
    </row>
    <row r="72" spans="1:12" s="106" customFormat="1" ht="19.5" thickBot="1">
      <c r="A72" s="161" t="s">
        <v>56</v>
      </c>
      <c r="B72" s="176">
        <v>150</v>
      </c>
      <c r="C72" s="109">
        <v>140</v>
      </c>
      <c r="D72" s="177">
        <v>0.12</v>
      </c>
      <c r="E72" s="119">
        <v>0.2</v>
      </c>
      <c r="F72" s="119">
        <v>0.1</v>
      </c>
      <c r="G72" s="119">
        <v>20.2</v>
      </c>
      <c r="H72" s="119"/>
      <c r="I72" s="119">
        <v>35</v>
      </c>
      <c r="J72" s="119"/>
      <c r="K72" s="102">
        <v>6</v>
      </c>
      <c r="L72" s="124"/>
    </row>
    <row r="73" spans="1:12" s="106" customFormat="1" ht="19.5" thickBot="1">
      <c r="A73" s="146" t="s">
        <v>6</v>
      </c>
      <c r="B73" s="118">
        <v>20</v>
      </c>
      <c r="C73" s="119">
        <v>30</v>
      </c>
      <c r="D73" s="118">
        <v>1.52</v>
      </c>
      <c r="E73" s="119">
        <v>1.45</v>
      </c>
      <c r="F73" s="119">
        <v>0.45</v>
      </c>
      <c r="G73" s="119">
        <v>13.43</v>
      </c>
      <c r="H73" s="119"/>
      <c r="I73" s="119">
        <v>79.5</v>
      </c>
      <c r="J73" s="101"/>
      <c r="K73" s="102">
        <v>0.1</v>
      </c>
      <c r="L73" s="124"/>
    </row>
    <row r="74" spans="1:12" s="106" customFormat="1" ht="19.5" thickBot="1">
      <c r="A74" s="150" t="s">
        <v>5</v>
      </c>
      <c r="B74" s="152">
        <v>30</v>
      </c>
      <c r="C74" s="119">
        <v>40</v>
      </c>
      <c r="D74" s="118">
        <v>1.98</v>
      </c>
      <c r="E74" s="119">
        <v>4</v>
      </c>
      <c r="F74" s="119">
        <v>0.5</v>
      </c>
      <c r="G74" s="119">
        <v>6.54</v>
      </c>
      <c r="H74" s="119"/>
      <c r="I74" s="119">
        <v>62</v>
      </c>
      <c r="J74" s="153"/>
      <c r="K74" s="154">
        <v>0.4</v>
      </c>
      <c r="L74" s="124"/>
    </row>
    <row r="75" spans="1:12" s="106" customFormat="1" ht="20.25" thickBot="1">
      <c r="A75" s="178" t="s">
        <v>7</v>
      </c>
      <c r="B75" s="179"/>
      <c r="C75" s="180">
        <f>C68+C69+C70+C71+C72+C73+C74</f>
        <v>550</v>
      </c>
      <c r="D75" s="194">
        <f>SUM(D68:D74)</f>
        <v>13.6</v>
      </c>
      <c r="E75" s="180">
        <f aca="true" t="shared" si="8" ref="E75:K75">E68+E69+E70+E71+E72+E73+E74</f>
        <v>24.99</v>
      </c>
      <c r="F75" s="180">
        <f t="shared" si="8"/>
        <v>14.379999999999999</v>
      </c>
      <c r="G75" s="180">
        <f t="shared" si="8"/>
        <v>75.74</v>
      </c>
      <c r="H75" s="180">
        <f t="shared" si="8"/>
        <v>0</v>
      </c>
      <c r="I75" s="180">
        <f t="shared" si="8"/>
        <v>595.9200000000001</v>
      </c>
      <c r="J75" s="180">
        <f t="shared" si="8"/>
        <v>0</v>
      </c>
      <c r="K75" s="180">
        <f t="shared" si="8"/>
        <v>14.78</v>
      </c>
      <c r="L75" s="105"/>
    </row>
    <row r="76" spans="1:12" s="106" customFormat="1" ht="20.25" thickBot="1">
      <c r="A76" s="165" t="s">
        <v>8</v>
      </c>
      <c r="B76" s="195"/>
      <c r="C76" s="196"/>
      <c r="D76" s="197"/>
      <c r="E76" s="136"/>
      <c r="F76" s="136"/>
      <c r="G76" s="136"/>
      <c r="H76" s="136"/>
      <c r="I76" s="136"/>
      <c r="J76" s="136"/>
      <c r="K76" s="185"/>
      <c r="L76" s="105"/>
    </row>
    <row r="77" spans="1:15" s="106" customFormat="1" ht="19.5" thickBot="1">
      <c r="A77" s="159" t="s">
        <v>79</v>
      </c>
      <c r="B77" s="198">
        <v>15</v>
      </c>
      <c r="C77" s="134">
        <v>180</v>
      </c>
      <c r="D77" s="171">
        <v>0.8</v>
      </c>
      <c r="E77" s="119">
        <v>3.8</v>
      </c>
      <c r="F77" s="119">
        <v>4</v>
      </c>
      <c r="G77" s="119">
        <v>12.43</v>
      </c>
      <c r="H77" s="119"/>
      <c r="I77" s="119">
        <v>116</v>
      </c>
      <c r="J77" s="119"/>
      <c r="K77" s="119">
        <v>1.4</v>
      </c>
      <c r="L77" s="119"/>
      <c r="M77" s="77"/>
      <c r="N77" s="77"/>
      <c r="O77" s="77"/>
    </row>
    <row r="78" spans="1:12" s="106" customFormat="1" ht="19.5" thickBot="1">
      <c r="A78" s="142" t="s">
        <v>72</v>
      </c>
      <c r="B78" s="121">
        <v>150</v>
      </c>
      <c r="C78" s="102">
        <v>20</v>
      </c>
      <c r="D78" s="191">
        <v>4.19</v>
      </c>
      <c r="E78" s="119">
        <v>0.8</v>
      </c>
      <c r="F78" s="119">
        <v>5.78</v>
      </c>
      <c r="G78" s="119">
        <v>28.65</v>
      </c>
      <c r="H78" s="147"/>
      <c r="I78" s="119">
        <v>123</v>
      </c>
      <c r="J78" s="119"/>
      <c r="K78" s="102">
        <v>1.3</v>
      </c>
      <c r="L78" s="124"/>
    </row>
    <row r="79" spans="1:12" s="106" customFormat="1" ht="20.25" thickBot="1">
      <c r="A79" s="128" t="s">
        <v>9</v>
      </c>
      <c r="B79" s="129"/>
      <c r="C79" s="163">
        <f>C77+C78</f>
        <v>200</v>
      </c>
      <c r="D79" s="164">
        <f>SUM(D77:D78)</f>
        <v>4.99</v>
      </c>
      <c r="E79" s="163">
        <f aca="true" t="shared" si="9" ref="E79:K79">E77+E78</f>
        <v>4.6</v>
      </c>
      <c r="F79" s="163">
        <f t="shared" si="9"/>
        <v>9.780000000000001</v>
      </c>
      <c r="G79" s="163">
        <f t="shared" si="9"/>
        <v>41.08</v>
      </c>
      <c r="H79" s="163">
        <f t="shared" si="9"/>
        <v>0</v>
      </c>
      <c r="I79" s="163">
        <f t="shared" si="9"/>
        <v>239</v>
      </c>
      <c r="J79" s="163">
        <f t="shared" si="9"/>
        <v>0</v>
      </c>
      <c r="K79" s="163">
        <f t="shared" si="9"/>
        <v>2.7</v>
      </c>
      <c r="L79" s="105"/>
    </row>
    <row r="80" spans="1:12" s="106" customFormat="1" ht="19.5" thickBot="1">
      <c r="A80" s="199" t="s">
        <v>10</v>
      </c>
      <c r="B80" s="126"/>
      <c r="C80" s="173"/>
      <c r="D80" s="200"/>
      <c r="E80" s="166"/>
      <c r="F80" s="167"/>
      <c r="G80" s="118"/>
      <c r="H80" s="167"/>
      <c r="I80" s="168"/>
      <c r="J80" s="118"/>
      <c r="K80" s="169"/>
      <c r="L80" s="105"/>
    </row>
    <row r="81" spans="1:12" s="106" customFormat="1" ht="19.5" thickBot="1">
      <c r="A81" s="142" t="s">
        <v>106</v>
      </c>
      <c r="B81" s="201">
        <v>150</v>
      </c>
      <c r="C81" s="202">
        <v>180</v>
      </c>
      <c r="D81" s="191">
        <v>4.11</v>
      </c>
      <c r="E81" s="119">
        <v>5.43</v>
      </c>
      <c r="F81" s="119">
        <v>4.32</v>
      </c>
      <c r="G81" s="119">
        <v>10.54</v>
      </c>
      <c r="H81" s="190"/>
      <c r="I81" s="119">
        <v>297</v>
      </c>
      <c r="J81" s="119"/>
      <c r="K81" s="102">
        <v>0.39</v>
      </c>
      <c r="L81" s="124"/>
    </row>
    <row r="82" spans="1:12" s="106" customFormat="1" ht="19.5" thickBot="1">
      <c r="A82" s="245" t="s">
        <v>58</v>
      </c>
      <c r="B82" s="263"/>
      <c r="C82" s="109">
        <v>180</v>
      </c>
      <c r="D82" s="177">
        <v>0.11</v>
      </c>
      <c r="E82" s="144">
        <v>1.07</v>
      </c>
      <c r="F82" s="145">
        <v>2.43</v>
      </c>
      <c r="G82" s="119">
        <v>4.76</v>
      </c>
      <c r="H82" s="145"/>
      <c r="I82" s="145">
        <v>56.98</v>
      </c>
      <c r="J82" s="119"/>
      <c r="K82" s="102">
        <v>0.5</v>
      </c>
      <c r="L82" s="124"/>
    </row>
    <row r="83" spans="1:12" s="106" customFormat="1" ht="19.5" thickBot="1">
      <c r="A83" s="151" t="s">
        <v>101</v>
      </c>
      <c r="B83" s="263"/>
      <c r="C83" s="237">
        <v>75</v>
      </c>
      <c r="D83" s="246"/>
      <c r="E83" s="119">
        <v>5.36</v>
      </c>
      <c r="F83" s="119">
        <v>1.43</v>
      </c>
      <c r="G83" s="119">
        <v>2.43</v>
      </c>
      <c r="H83" s="190"/>
      <c r="I83" s="119">
        <v>80</v>
      </c>
      <c r="J83" s="119"/>
      <c r="K83" s="102">
        <v>0.67</v>
      </c>
      <c r="L83" s="124"/>
    </row>
    <row r="84" spans="1:12" s="106" customFormat="1" ht="19.5" thickBot="1">
      <c r="A84" s="151"/>
      <c r="B84" s="151"/>
      <c r="C84" s="186"/>
      <c r="D84" s="187"/>
      <c r="E84" s="119"/>
      <c r="F84" s="119"/>
      <c r="G84" s="119"/>
      <c r="H84" s="119"/>
      <c r="I84" s="119"/>
      <c r="J84" s="119"/>
      <c r="K84" s="102"/>
      <c r="L84" s="124"/>
    </row>
    <row r="85" spans="1:12" s="106" customFormat="1" ht="20.25" thickBot="1">
      <c r="A85" s="203" t="s">
        <v>11</v>
      </c>
      <c r="B85" s="203"/>
      <c r="C85" s="204">
        <f>C81+C82+C83</f>
        <v>435</v>
      </c>
      <c r="D85" s="205">
        <f>SUM(D81:D84)</f>
        <v>4.220000000000001</v>
      </c>
      <c r="E85" s="204">
        <f aca="true" t="shared" si="10" ref="E85:K85">E81+E82+E83</f>
        <v>11.86</v>
      </c>
      <c r="F85" s="204">
        <f t="shared" si="10"/>
        <v>8.18</v>
      </c>
      <c r="G85" s="204">
        <f t="shared" si="10"/>
        <v>17.73</v>
      </c>
      <c r="H85" s="204">
        <f t="shared" si="10"/>
        <v>0</v>
      </c>
      <c r="I85" s="204">
        <f t="shared" si="10"/>
        <v>433.98</v>
      </c>
      <c r="J85" s="204">
        <f t="shared" si="10"/>
        <v>0</v>
      </c>
      <c r="K85" s="204">
        <f t="shared" si="10"/>
        <v>1.56</v>
      </c>
      <c r="L85" s="105"/>
    </row>
    <row r="86" spans="1:12" s="106" customFormat="1" ht="19.5">
      <c r="A86" s="178" t="s">
        <v>13</v>
      </c>
      <c r="B86" s="179"/>
      <c r="C86" s="180">
        <f>C59+C66+C75+C79+C85</f>
        <v>1730</v>
      </c>
      <c r="D86" s="181" t="e">
        <f>SUM(D59+#REF!+D75+D79+D85)</f>
        <v>#REF!</v>
      </c>
      <c r="E86" s="180">
        <f aca="true" t="shared" si="11" ref="E86:K86">E59+E66+E75+E79+E85</f>
        <v>59.93</v>
      </c>
      <c r="F86" s="180">
        <f t="shared" si="11"/>
        <v>59.37</v>
      </c>
      <c r="G86" s="180">
        <f t="shared" si="11"/>
        <v>215.48</v>
      </c>
      <c r="H86" s="180">
        <f t="shared" si="11"/>
        <v>0</v>
      </c>
      <c r="I86" s="180">
        <f t="shared" si="11"/>
        <v>1707.5300000000002</v>
      </c>
      <c r="J86" s="180">
        <f t="shared" si="11"/>
        <v>0</v>
      </c>
      <c r="K86" s="180">
        <f t="shared" si="11"/>
        <v>34.84</v>
      </c>
      <c r="L86" s="206"/>
    </row>
    <row r="87" spans="1:11" s="95" customFormat="1" ht="19.5">
      <c r="A87" s="96"/>
      <c r="B87" s="96"/>
      <c r="C87" s="97"/>
      <c r="D87" s="96"/>
      <c r="E87" s="97"/>
      <c r="F87" s="97"/>
      <c r="G87" s="97"/>
      <c r="H87" s="97"/>
      <c r="I87" s="97"/>
      <c r="J87" s="97"/>
      <c r="K87" s="97"/>
    </row>
    <row r="88" spans="1:11" s="95" customFormat="1" ht="19.5">
      <c r="A88" s="96"/>
      <c r="B88" s="96"/>
      <c r="C88" s="97"/>
      <c r="D88" s="96"/>
      <c r="E88" s="97"/>
      <c r="F88" s="97"/>
      <c r="G88" s="97"/>
      <c r="H88" s="97"/>
      <c r="I88" s="97"/>
      <c r="J88" s="97"/>
      <c r="K88" s="97"/>
    </row>
    <row r="89" spans="1:11" s="95" customFormat="1" ht="19.5">
      <c r="A89" s="96"/>
      <c r="B89" s="96"/>
      <c r="C89" s="97"/>
      <c r="D89" s="96"/>
      <c r="E89" s="97"/>
      <c r="F89" s="97"/>
      <c r="G89" s="97"/>
      <c r="H89" s="97"/>
      <c r="I89" s="97"/>
      <c r="J89" s="97"/>
      <c r="K89" s="97"/>
    </row>
    <row r="90" spans="1:11" s="95" customFormat="1" ht="19.5">
      <c r="A90" s="96"/>
      <c r="B90" s="96"/>
      <c r="C90" s="97"/>
      <c r="D90" s="96"/>
      <c r="E90" s="97"/>
      <c r="F90" s="97"/>
      <c r="G90" s="97"/>
      <c r="H90" s="97"/>
      <c r="I90" s="97"/>
      <c r="J90" s="97"/>
      <c r="K90" s="97"/>
    </row>
    <row r="91" spans="1:11" s="95" customFormat="1" ht="19.5">
      <c r="A91" s="96"/>
      <c r="B91" s="96"/>
      <c r="C91" s="97"/>
      <c r="D91" s="96"/>
      <c r="E91" s="97"/>
      <c r="F91" s="97"/>
      <c r="G91" s="97"/>
      <c r="H91" s="97"/>
      <c r="I91" s="97"/>
      <c r="J91" s="97"/>
      <c r="K91" s="97"/>
    </row>
    <row r="92" spans="1:11" s="95" customFormat="1" ht="19.5">
      <c r="A92" s="96"/>
      <c r="B92" s="96"/>
      <c r="C92" s="97"/>
      <c r="D92" s="96"/>
      <c r="E92" s="97"/>
      <c r="F92" s="97"/>
      <c r="G92" s="97"/>
      <c r="H92" s="97"/>
      <c r="I92" s="97"/>
      <c r="J92" s="97"/>
      <c r="K92" s="97"/>
    </row>
    <row r="93" spans="1:11" s="95" customFormat="1" ht="19.5">
      <c r="A93" s="96"/>
      <c r="B93" s="96"/>
      <c r="C93" s="97"/>
      <c r="D93" s="96"/>
      <c r="E93" s="97"/>
      <c r="F93" s="97"/>
      <c r="G93" s="97"/>
      <c r="H93" s="97"/>
      <c r="I93" s="97"/>
      <c r="J93" s="97"/>
      <c r="K93" s="97"/>
    </row>
    <row r="94" spans="1:11" s="95" customFormat="1" ht="19.5">
      <c r="A94" s="96"/>
      <c r="B94" s="96"/>
      <c r="C94" s="97"/>
      <c r="D94" s="96"/>
      <c r="E94" s="97"/>
      <c r="F94" s="97"/>
      <c r="G94" s="97"/>
      <c r="H94" s="97"/>
      <c r="I94" s="97"/>
      <c r="J94" s="97"/>
      <c r="K94" s="97"/>
    </row>
    <row r="95" spans="1:11" s="95" customFormat="1" ht="19.5">
      <c r="A95" s="96"/>
      <c r="B95" s="96"/>
      <c r="C95" s="97"/>
      <c r="D95" s="96"/>
      <c r="E95" s="97"/>
      <c r="F95" s="97"/>
      <c r="G95" s="97"/>
      <c r="H95" s="97"/>
      <c r="I95" s="97"/>
      <c r="J95" s="97"/>
      <c r="K95" s="97"/>
    </row>
    <row r="96" spans="1:11" s="95" customFormat="1" ht="19.5">
      <c r="A96" s="96"/>
      <c r="B96" s="96"/>
      <c r="C96" s="97"/>
      <c r="D96" s="96"/>
      <c r="E96" s="97"/>
      <c r="F96" s="97"/>
      <c r="G96" s="97"/>
      <c r="H96" s="97"/>
      <c r="I96" s="97"/>
      <c r="J96" s="97"/>
      <c r="K96" s="97"/>
    </row>
    <row r="97" spans="1:11" s="95" customFormat="1" ht="19.5">
      <c r="A97" s="96"/>
      <c r="B97" s="96"/>
      <c r="C97" s="97"/>
      <c r="D97" s="96"/>
      <c r="E97" s="97"/>
      <c r="F97" s="97"/>
      <c r="G97" s="97"/>
      <c r="H97" s="97"/>
      <c r="I97" s="97"/>
      <c r="J97" s="97"/>
      <c r="K97" s="97"/>
    </row>
    <row r="98" spans="1:11" s="95" customFormat="1" ht="19.5">
      <c r="A98" s="96"/>
      <c r="B98" s="96"/>
      <c r="C98" s="97"/>
      <c r="D98" s="96"/>
      <c r="E98" s="97"/>
      <c r="F98" s="97"/>
      <c r="G98" s="97"/>
      <c r="H98" s="97"/>
      <c r="I98" s="97"/>
      <c r="J98" s="97"/>
      <c r="K98" s="97"/>
    </row>
    <row r="99" spans="1:11" s="95" customFormat="1" ht="19.5">
      <c r="A99" s="96"/>
      <c r="B99" s="96"/>
      <c r="C99" s="97"/>
      <c r="D99" s="96"/>
      <c r="E99" s="97"/>
      <c r="F99" s="97"/>
      <c r="G99" s="97"/>
      <c r="H99" s="97"/>
      <c r="I99" s="97"/>
      <c r="J99" s="97"/>
      <c r="K99" s="97"/>
    </row>
    <row r="100" spans="1:11" s="95" customFormat="1" ht="19.5">
      <c r="A100" s="96"/>
      <c r="B100" s="96"/>
      <c r="C100" s="97"/>
      <c r="D100" s="96"/>
      <c r="E100" s="97"/>
      <c r="F100" s="97"/>
      <c r="G100" s="97"/>
      <c r="H100" s="97"/>
      <c r="I100" s="97"/>
      <c r="J100" s="97"/>
      <c r="K100" s="97"/>
    </row>
    <row r="101" spans="1:12" s="106" customFormat="1" ht="19.5" thickBot="1">
      <c r="A101" s="138" t="s">
        <v>14</v>
      </c>
      <c r="B101" s="207"/>
      <c r="C101" s="135"/>
      <c r="D101" s="208"/>
      <c r="E101" s="134"/>
      <c r="F101" s="134"/>
      <c r="G101" s="134"/>
      <c r="H101" s="134"/>
      <c r="I101" s="134"/>
      <c r="J101" s="134"/>
      <c r="K101" s="135"/>
      <c r="L101" s="209"/>
    </row>
    <row r="102" spans="1:12" s="106" customFormat="1" ht="19.5" thickBot="1">
      <c r="A102" s="100" t="s">
        <v>3</v>
      </c>
      <c r="B102" s="101"/>
      <c r="C102" s="102"/>
      <c r="D102" s="182"/>
      <c r="E102" s="119"/>
      <c r="F102" s="119"/>
      <c r="G102" s="119"/>
      <c r="H102" s="119"/>
      <c r="I102" s="119"/>
      <c r="J102" s="119"/>
      <c r="K102" s="102"/>
      <c r="L102" s="105"/>
    </row>
    <row r="103" spans="1:12" s="106" customFormat="1" ht="19.5" thickBot="1">
      <c r="A103" s="113" t="s">
        <v>88</v>
      </c>
      <c r="B103" s="114">
        <v>80</v>
      </c>
      <c r="C103" s="115">
        <v>180</v>
      </c>
      <c r="D103" s="210">
        <v>8.37</v>
      </c>
      <c r="E103" s="145">
        <v>3.56</v>
      </c>
      <c r="F103" s="119">
        <v>6.8</v>
      </c>
      <c r="G103" s="119">
        <v>11.54</v>
      </c>
      <c r="H103" s="147"/>
      <c r="I103" s="119">
        <v>148.34</v>
      </c>
      <c r="J103" s="119"/>
      <c r="K103" s="102">
        <v>0.2</v>
      </c>
      <c r="L103" s="124"/>
    </row>
    <row r="104" spans="1:12" s="106" customFormat="1" ht="19.5" thickBot="1">
      <c r="A104" s="118" t="s">
        <v>54</v>
      </c>
      <c r="B104" s="118">
        <v>5</v>
      </c>
      <c r="C104" s="119">
        <v>35</v>
      </c>
      <c r="D104" s="169">
        <v>0.02</v>
      </c>
      <c r="E104" s="119">
        <v>3.34</v>
      </c>
      <c r="F104" s="119">
        <v>9.9</v>
      </c>
      <c r="G104" s="119">
        <v>9.87</v>
      </c>
      <c r="H104" s="119"/>
      <c r="I104" s="119">
        <v>120</v>
      </c>
      <c r="J104" s="119"/>
      <c r="K104" s="102">
        <v>0</v>
      </c>
      <c r="L104" s="124"/>
    </row>
    <row r="105" spans="1:12" s="106" customFormat="1" ht="19.5" thickBot="1">
      <c r="A105" s="211" t="s">
        <v>45</v>
      </c>
      <c r="B105" s="212">
        <v>150</v>
      </c>
      <c r="C105" s="213">
        <v>180</v>
      </c>
      <c r="D105" s="214">
        <v>1.05</v>
      </c>
      <c r="E105" s="119">
        <v>2.8</v>
      </c>
      <c r="F105" s="119">
        <v>3.4</v>
      </c>
      <c r="G105" s="119">
        <v>9</v>
      </c>
      <c r="H105" s="119"/>
      <c r="I105" s="119">
        <v>121.78</v>
      </c>
      <c r="J105" s="119"/>
      <c r="K105" s="102">
        <v>0.3</v>
      </c>
      <c r="L105" s="124"/>
    </row>
    <row r="106" spans="1:12" s="106" customFormat="1" ht="19.5" hidden="1" thickBot="1">
      <c r="A106" s="125" t="s">
        <v>6</v>
      </c>
      <c r="B106" s="126">
        <v>30</v>
      </c>
      <c r="C106" s="173">
        <v>0</v>
      </c>
      <c r="D106" s="184">
        <v>2.28</v>
      </c>
      <c r="E106" s="118"/>
      <c r="F106" s="118"/>
      <c r="G106" s="118"/>
      <c r="H106" s="118"/>
      <c r="I106" s="118"/>
      <c r="J106" s="118"/>
      <c r="K106" s="169"/>
      <c r="L106" s="105"/>
    </row>
    <row r="107" spans="1:12" s="106" customFormat="1" ht="20.25" thickBot="1">
      <c r="A107" s="128" t="s">
        <v>4</v>
      </c>
      <c r="B107" s="129"/>
      <c r="C107" s="163">
        <f>C103+C104+C105</f>
        <v>395</v>
      </c>
      <c r="D107" s="164">
        <f>SUM(D103:D106)</f>
        <v>11.719999999999999</v>
      </c>
      <c r="E107" s="163">
        <f aca="true" t="shared" si="12" ref="E107:K107">E103+E104+E105</f>
        <v>9.7</v>
      </c>
      <c r="F107" s="163">
        <f t="shared" si="12"/>
        <v>20.099999999999998</v>
      </c>
      <c r="G107" s="163">
        <f t="shared" si="12"/>
        <v>30.409999999999997</v>
      </c>
      <c r="H107" s="163">
        <f t="shared" si="12"/>
        <v>0</v>
      </c>
      <c r="I107" s="163">
        <f t="shared" si="12"/>
        <v>390.12</v>
      </c>
      <c r="J107" s="163">
        <f t="shared" si="12"/>
        <v>0</v>
      </c>
      <c r="K107" s="163">
        <f t="shared" si="12"/>
        <v>0.5</v>
      </c>
      <c r="L107" s="105"/>
    </row>
    <row r="108" spans="1:12" s="106" customFormat="1" ht="19.5" thickBot="1">
      <c r="A108" s="100" t="s">
        <v>94</v>
      </c>
      <c r="B108" s="101"/>
      <c r="C108" s="102"/>
      <c r="D108" s="182"/>
      <c r="E108" s="119"/>
      <c r="F108" s="119"/>
      <c r="G108" s="119"/>
      <c r="H108" s="119"/>
      <c r="I108" s="119"/>
      <c r="J108" s="119"/>
      <c r="K108" s="102"/>
      <c r="L108" s="105"/>
    </row>
    <row r="109" spans="1:12" s="106" customFormat="1" ht="19.5" thickBot="1">
      <c r="A109" s="113" t="s">
        <v>66</v>
      </c>
      <c r="B109" s="114">
        <v>80</v>
      </c>
      <c r="C109" s="135">
        <v>150</v>
      </c>
      <c r="D109" s="162"/>
      <c r="E109" s="119">
        <v>0.5</v>
      </c>
      <c r="F109" s="119">
        <v>0.2</v>
      </c>
      <c r="G109" s="119">
        <v>18.6</v>
      </c>
      <c r="H109" s="119"/>
      <c r="I109" s="119">
        <v>80.2</v>
      </c>
      <c r="J109" s="119"/>
      <c r="K109" s="119">
        <v>15</v>
      </c>
      <c r="L109" s="124"/>
    </row>
    <row r="110" spans="1:12" s="106" customFormat="1" ht="19.5" thickBot="1">
      <c r="A110" s="118"/>
      <c r="B110" s="118"/>
      <c r="C110" s="119"/>
      <c r="D110" s="169"/>
      <c r="E110" s="119"/>
      <c r="F110" s="119"/>
      <c r="G110" s="119"/>
      <c r="H110" s="119"/>
      <c r="I110" s="119"/>
      <c r="J110" s="119"/>
      <c r="K110" s="102"/>
      <c r="L110" s="124"/>
    </row>
    <row r="111" spans="1:12" s="106" customFormat="1" ht="19.5" thickBot="1">
      <c r="A111" s="211"/>
      <c r="B111" s="212"/>
      <c r="C111" s="213"/>
      <c r="D111" s="214"/>
      <c r="E111" s="119"/>
      <c r="F111" s="119"/>
      <c r="G111" s="119"/>
      <c r="H111" s="119"/>
      <c r="I111" s="119"/>
      <c r="J111" s="119"/>
      <c r="K111" s="102"/>
      <c r="L111" s="124"/>
    </row>
    <row r="112" spans="1:12" s="106" customFormat="1" ht="19.5" hidden="1" thickBot="1">
      <c r="A112" s="125" t="s">
        <v>6</v>
      </c>
      <c r="B112" s="126">
        <v>30</v>
      </c>
      <c r="C112" s="173">
        <v>0</v>
      </c>
      <c r="D112" s="184">
        <v>2.28</v>
      </c>
      <c r="E112" s="118"/>
      <c r="F112" s="118"/>
      <c r="G112" s="118"/>
      <c r="H112" s="118"/>
      <c r="I112" s="118"/>
      <c r="J112" s="118"/>
      <c r="K112" s="169"/>
      <c r="L112" s="105"/>
    </row>
    <row r="113" spans="1:12" s="106" customFormat="1" ht="20.25" thickBot="1">
      <c r="A113" s="128" t="s">
        <v>4</v>
      </c>
      <c r="B113" s="129"/>
      <c r="C113" s="163">
        <f>C109+C110+C111+C112</f>
        <v>150</v>
      </c>
      <c r="D113" s="164">
        <f>SUM(D109:D112)</f>
        <v>2.28</v>
      </c>
      <c r="E113" s="163">
        <f aca="true" t="shared" si="13" ref="E113:K113">E109+E110+E111+E112</f>
        <v>0.5</v>
      </c>
      <c r="F113" s="163">
        <f t="shared" si="13"/>
        <v>0.2</v>
      </c>
      <c r="G113" s="163">
        <f t="shared" si="13"/>
        <v>18.6</v>
      </c>
      <c r="H113" s="163">
        <f t="shared" si="13"/>
        <v>0</v>
      </c>
      <c r="I113" s="163">
        <f t="shared" si="13"/>
        <v>80.2</v>
      </c>
      <c r="J113" s="163">
        <f t="shared" si="13"/>
        <v>0</v>
      </c>
      <c r="K113" s="163">
        <f t="shared" si="13"/>
        <v>15</v>
      </c>
      <c r="L113" s="105"/>
    </row>
    <row r="114" spans="1:12" s="106" customFormat="1" ht="27.75" customHeight="1" thickBot="1">
      <c r="A114" s="138" t="s">
        <v>29</v>
      </c>
      <c r="B114" s="139"/>
      <c r="C114" s="135"/>
      <c r="D114" s="188"/>
      <c r="E114" s="118"/>
      <c r="F114" s="118"/>
      <c r="G114" s="118"/>
      <c r="H114" s="118"/>
      <c r="I114" s="118"/>
      <c r="J114" s="118"/>
      <c r="K114" s="169"/>
      <c r="L114" s="105"/>
    </row>
    <row r="115" spans="1:12" s="106" customFormat="1" ht="19.5" thickBot="1">
      <c r="A115" s="142" t="s">
        <v>107</v>
      </c>
      <c r="B115" s="118">
        <v>30</v>
      </c>
      <c r="C115" s="119">
        <v>30</v>
      </c>
      <c r="D115" s="183">
        <v>0.24</v>
      </c>
      <c r="E115" s="144">
        <v>1.67</v>
      </c>
      <c r="F115" s="145">
        <v>4.55</v>
      </c>
      <c r="G115" s="119">
        <v>10.4</v>
      </c>
      <c r="H115" s="145"/>
      <c r="I115" s="145">
        <v>31.56</v>
      </c>
      <c r="J115" s="119"/>
      <c r="K115" s="102">
        <v>1.23</v>
      </c>
      <c r="L115" s="124"/>
    </row>
    <row r="116" spans="1:12" s="106" customFormat="1" ht="19.5" thickBot="1">
      <c r="A116" s="142" t="s">
        <v>108</v>
      </c>
      <c r="B116" s="121">
        <v>200</v>
      </c>
      <c r="C116" s="102">
        <v>150</v>
      </c>
      <c r="D116" s="191">
        <v>1.47</v>
      </c>
      <c r="E116" s="119">
        <v>2.26</v>
      </c>
      <c r="F116" s="119">
        <v>4.32</v>
      </c>
      <c r="G116" s="119">
        <v>9.56</v>
      </c>
      <c r="H116" s="147"/>
      <c r="I116" s="119">
        <v>119.65</v>
      </c>
      <c r="J116" s="119"/>
      <c r="K116" s="102">
        <v>1.45</v>
      </c>
      <c r="L116" s="124"/>
    </row>
    <row r="117" spans="1:12" s="106" customFormat="1" ht="18.75">
      <c r="A117" s="142" t="s">
        <v>82</v>
      </c>
      <c r="B117" s="121">
        <v>60</v>
      </c>
      <c r="C117" s="102">
        <v>70</v>
      </c>
      <c r="D117" s="191">
        <v>5.58</v>
      </c>
      <c r="E117" s="119">
        <v>7.46</v>
      </c>
      <c r="F117" s="119">
        <v>9.4</v>
      </c>
      <c r="G117" s="119">
        <v>11.65</v>
      </c>
      <c r="H117" s="119"/>
      <c r="I117" s="119">
        <v>110.54</v>
      </c>
      <c r="J117" s="119"/>
      <c r="K117" s="119">
        <v>0.5</v>
      </c>
      <c r="L117" s="119"/>
    </row>
    <row r="118" spans="1:12" s="218" customFormat="1" ht="18.75">
      <c r="A118" s="161" t="s">
        <v>42</v>
      </c>
      <c r="B118" s="215"/>
      <c r="C118" s="216">
        <v>100</v>
      </c>
      <c r="D118" s="217"/>
      <c r="E118" s="119">
        <v>2.54</v>
      </c>
      <c r="F118" s="119">
        <v>3.4</v>
      </c>
      <c r="G118" s="119">
        <v>9</v>
      </c>
      <c r="H118" s="119"/>
      <c r="I118" s="119">
        <v>99.67</v>
      </c>
      <c r="J118" s="119"/>
      <c r="K118" s="102">
        <v>0.7</v>
      </c>
      <c r="L118" s="119"/>
    </row>
    <row r="119" spans="1:12" s="218" customFormat="1" ht="19.5" thickBot="1">
      <c r="A119" s="118" t="s">
        <v>87</v>
      </c>
      <c r="B119" s="219">
        <v>150</v>
      </c>
      <c r="C119" s="119">
        <v>150</v>
      </c>
      <c r="D119" s="169">
        <v>0.61</v>
      </c>
      <c r="E119" s="119">
        <v>0.5</v>
      </c>
      <c r="F119" s="119">
        <v>0.2</v>
      </c>
      <c r="G119" s="119">
        <v>18.6</v>
      </c>
      <c r="H119" s="119"/>
      <c r="I119" s="119">
        <v>37</v>
      </c>
      <c r="J119" s="119"/>
      <c r="K119" s="119">
        <v>11</v>
      </c>
      <c r="L119" s="119"/>
    </row>
    <row r="120" spans="1:12" s="218" customFormat="1" ht="19.5" thickBot="1">
      <c r="A120" s="146" t="s">
        <v>6</v>
      </c>
      <c r="B120" s="219">
        <v>20</v>
      </c>
      <c r="C120" s="220">
        <v>30</v>
      </c>
      <c r="D120" s="221">
        <v>1.52</v>
      </c>
      <c r="E120" s="119">
        <v>2.43</v>
      </c>
      <c r="F120" s="119">
        <v>0.45</v>
      </c>
      <c r="G120" s="119">
        <v>18.65</v>
      </c>
      <c r="H120" s="119"/>
      <c r="I120" s="119">
        <v>79.5</v>
      </c>
      <c r="J120" s="101"/>
      <c r="K120" s="102">
        <v>0.1</v>
      </c>
      <c r="L120" s="124"/>
    </row>
    <row r="121" spans="1:12" s="218" customFormat="1" ht="19.5" thickBot="1">
      <c r="A121" s="150" t="s">
        <v>5</v>
      </c>
      <c r="B121" s="222">
        <v>30</v>
      </c>
      <c r="C121" s="192">
        <v>20</v>
      </c>
      <c r="D121" s="193">
        <v>1.98</v>
      </c>
      <c r="E121" s="119">
        <v>4</v>
      </c>
      <c r="F121" s="119">
        <v>0.5</v>
      </c>
      <c r="G121" s="119">
        <v>17</v>
      </c>
      <c r="H121" s="119"/>
      <c r="I121" s="119">
        <v>68.54</v>
      </c>
      <c r="J121" s="153"/>
      <c r="K121" s="154">
        <v>0.3</v>
      </c>
      <c r="L121" s="124"/>
    </row>
    <row r="122" spans="1:12" s="218" customFormat="1" ht="19.5">
      <c r="A122" s="223" t="s">
        <v>7</v>
      </c>
      <c r="B122" s="224"/>
      <c r="C122" s="180">
        <f>C115+C116+C117+C118+C119+C120+C121</f>
        <v>550</v>
      </c>
      <c r="D122" s="181">
        <f>SUM(D115:D121)</f>
        <v>11.4</v>
      </c>
      <c r="E122" s="180">
        <f aca="true" t="shared" si="14" ref="E122:K122">E115+E116+E117+E118+E119+E120+E121</f>
        <v>20.86</v>
      </c>
      <c r="F122" s="180">
        <f t="shared" si="14"/>
        <v>22.82</v>
      </c>
      <c r="G122" s="180">
        <f t="shared" si="14"/>
        <v>94.86</v>
      </c>
      <c r="H122" s="180">
        <f t="shared" si="14"/>
        <v>0</v>
      </c>
      <c r="I122" s="180">
        <f t="shared" si="14"/>
        <v>546.46</v>
      </c>
      <c r="J122" s="180">
        <f t="shared" si="14"/>
        <v>0</v>
      </c>
      <c r="K122" s="180">
        <f t="shared" si="14"/>
        <v>15.28</v>
      </c>
      <c r="L122" s="136"/>
    </row>
    <row r="123" spans="1:12" s="218" customFormat="1" ht="20.25" thickBot="1">
      <c r="A123" s="225" t="s">
        <v>8</v>
      </c>
      <c r="B123" s="226"/>
      <c r="C123" s="196"/>
      <c r="D123" s="197"/>
      <c r="E123" s="136"/>
      <c r="F123" s="136"/>
      <c r="G123" s="136"/>
      <c r="H123" s="136"/>
      <c r="I123" s="136"/>
      <c r="J123" s="136"/>
      <c r="K123" s="136"/>
      <c r="L123" s="136"/>
    </row>
    <row r="124" spans="1:12" s="218" customFormat="1" ht="18.75">
      <c r="A124" s="227" t="s">
        <v>40</v>
      </c>
      <c r="B124" s="228">
        <v>50</v>
      </c>
      <c r="C124" s="135">
        <v>20</v>
      </c>
      <c r="D124" s="162">
        <v>2.6</v>
      </c>
      <c r="E124" s="119">
        <v>5.2</v>
      </c>
      <c r="F124" s="119">
        <v>4.5</v>
      </c>
      <c r="G124" s="119">
        <v>13.45</v>
      </c>
      <c r="H124" s="147"/>
      <c r="I124" s="119">
        <v>78.65</v>
      </c>
      <c r="J124" s="119"/>
      <c r="K124" s="119">
        <v>0.5</v>
      </c>
      <c r="L124" s="119"/>
    </row>
    <row r="125" spans="1:12" s="218" customFormat="1" ht="18.75">
      <c r="A125" s="142" t="s">
        <v>75</v>
      </c>
      <c r="B125" s="229">
        <v>150</v>
      </c>
      <c r="C125" s="102">
        <v>150</v>
      </c>
      <c r="D125" s="191">
        <v>4.19</v>
      </c>
      <c r="E125" s="145">
        <v>11.67</v>
      </c>
      <c r="F125" s="145">
        <v>3.32</v>
      </c>
      <c r="G125" s="119">
        <v>5.67</v>
      </c>
      <c r="H125" s="145"/>
      <c r="I125" s="145">
        <v>77.54</v>
      </c>
      <c r="J125" s="119"/>
      <c r="K125" s="102">
        <v>1</v>
      </c>
      <c r="L125" s="119"/>
    </row>
    <row r="126" spans="1:12" s="218" customFormat="1" ht="19.5" thickBot="1">
      <c r="A126" s="142" t="s">
        <v>109</v>
      </c>
      <c r="B126" s="229">
        <v>150</v>
      </c>
      <c r="C126" s="102">
        <v>80</v>
      </c>
      <c r="D126" s="191">
        <v>4.19</v>
      </c>
      <c r="E126" s="119">
        <v>2.32</v>
      </c>
      <c r="F126" s="119">
        <v>5.34</v>
      </c>
      <c r="G126" s="119">
        <v>16.56</v>
      </c>
      <c r="H126" s="147"/>
      <c r="I126" s="119">
        <v>81.98</v>
      </c>
      <c r="J126" s="119"/>
      <c r="K126" s="119">
        <v>0.4</v>
      </c>
      <c r="L126" s="119"/>
    </row>
    <row r="127" spans="1:12" s="218" customFormat="1" ht="20.25" thickBot="1">
      <c r="A127" s="230" t="s">
        <v>9</v>
      </c>
      <c r="B127" s="231"/>
      <c r="C127" s="232">
        <f>C124+C125+C126</f>
        <v>250</v>
      </c>
      <c r="D127" s="233">
        <f>SUM(D124:D126)</f>
        <v>10.98</v>
      </c>
      <c r="E127" s="232">
        <f aca="true" t="shared" si="15" ref="E127:K127">E124+E125+E126</f>
        <v>19.19</v>
      </c>
      <c r="F127" s="232">
        <f t="shared" si="15"/>
        <v>13.16</v>
      </c>
      <c r="G127" s="232">
        <f t="shared" si="15"/>
        <v>35.67999999999999</v>
      </c>
      <c r="H127" s="232">
        <f t="shared" si="15"/>
        <v>0</v>
      </c>
      <c r="I127" s="232">
        <f t="shared" si="15"/>
        <v>238.17000000000002</v>
      </c>
      <c r="J127" s="232">
        <f t="shared" si="15"/>
        <v>0</v>
      </c>
      <c r="K127" s="232">
        <f t="shared" si="15"/>
        <v>1.9</v>
      </c>
      <c r="L127" s="136"/>
    </row>
    <row r="128" spans="1:12" s="218" customFormat="1" ht="18.75">
      <c r="A128" s="107" t="s">
        <v>10</v>
      </c>
      <c r="B128" s="234"/>
      <c r="C128" s="173"/>
      <c r="D128" s="200"/>
      <c r="E128" s="166"/>
      <c r="F128" s="167"/>
      <c r="G128" s="118"/>
      <c r="H128" s="167"/>
      <c r="I128" s="168"/>
      <c r="J128" s="118"/>
      <c r="K128" s="118"/>
      <c r="L128" s="118"/>
    </row>
    <row r="129" spans="1:12" s="218" customFormat="1" ht="19.5" thickBot="1">
      <c r="A129" s="142" t="s">
        <v>110</v>
      </c>
      <c r="B129" s="229">
        <v>150</v>
      </c>
      <c r="C129" s="102">
        <v>180</v>
      </c>
      <c r="D129" s="183">
        <v>1.53</v>
      </c>
      <c r="E129" s="144">
        <v>4.22</v>
      </c>
      <c r="F129" s="145">
        <v>8.4</v>
      </c>
      <c r="G129" s="119">
        <v>17.56</v>
      </c>
      <c r="H129" s="145"/>
      <c r="I129" s="145">
        <v>170.54</v>
      </c>
      <c r="J129" s="119"/>
      <c r="K129" s="119">
        <v>0.7</v>
      </c>
      <c r="L129" s="119"/>
    </row>
    <row r="130" spans="1:12" s="218" customFormat="1" ht="19.5" thickBot="1">
      <c r="A130" s="133" t="s">
        <v>69</v>
      </c>
      <c r="B130" s="219">
        <v>70</v>
      </c>
      <c r="C130" s="119">
        <v>200</v>
      </c>
      <c r="D130" s="160">
        <v>8.54</v>
      </c>
      <c r="E130" s="119">
        <v>0.5</v>
      </c>
      <c r="F130" s="119">
        <v>0.2</v>
      </c>
      <c r="G130" s="119">
        <v>15.56</v>
      </c>
      <c r="H130" s="119"/>
      <c r="I130" s="119">
        <v>149</v>
      </c>
      <c r="J130" s="119"/>
      <c r="K130" s="119">
        <v>1</v>
      </c>
      <c r="L130" s="124"/>
    </row>
    <row r="131" spans="1:12" s="218" customFormat="1" ht="19.5" thickBot="1">
      <c r="A131" s="118" t="s">
        <v>67</v>
      </c>
      <c r="B131" s="219">
        <v>150</v>
      </c>
      <c r="C131" s="119">
        <v>20</v>
      </c>
      <c r="D131" s="169">
        <v>0.61</v>
      </c>
      <c r="E131" s="119">
        <v>4</v>
      </c>
      <c r="F131" s="119">
        <v>0.5</v>
      </c>
      <c r="G131" s="119">
        <v>4.56</v>
      </c>
      <c r="H131" s="119"/>
      <c r="I131" s="119">
        <v>68.54</v>
      </c>
      <c r="J131" s="153"/>
      <c r="K131" s="154">
        <v>0.3</v>
      </c>
      <c r="L131" s="119"/>
    </row>
    <row r="132" spans="1:12" s="218" customFormat="1" ht="20.25" thickBot="1">
      <c r="A132" s="223" t="s">
        <v>11</v>
      </c>
      <c r="B132" s="224"/>
      <c r="C132" s="180">
        <f>C129+C130+C131</f>
        <v>400</v>
      </c>
      <c r="D132" s="181">
        <f>SUM(D129:D131)</f>
        <v>10.679999999999998</v>
      </c>
      <c r="E132" s="180">
        <f aca="true" t="shared" si="16" ref="E132:K132">E129+E130+E131</f>
        <v>8.719999999999999</v>
      </c>
      <c r="F132" s="180">
        <f t="shared" si="16"/>
        <v>9.1</v>
      </c>
      <c r="G132" s="180">
        <f t="shared" si="16"/>
        <v>37.68</v>
      </c>
      <c r="H132" s="180">
        <f t="shared" si="16"/>
        <v>0</v>
      </c>
      <c r="I132" s="180">
        <f t="shared" si="16"/>
        <v>388.08</v>
      </c>
      <c r="J132" s="180">
        <f t="shared" si="16"/>
        <v>0</v>
      </c>
      <c r="K132" s="180">
        <f t="shared" si="16"/>
        <v>2</v>
      </c>
      <c r="L132" s="136"/>
    </row>
    <row r="133" spans="1:12" s="106" customFormat="1" ht="19.5">
      <c r="A133" s="178" t="s">
        <v>13</v>
      </c>
      <c r="B133" s="179"/>
      <c r="C133" s="180">
        <f>C132+C127+C122+C113+C107</f>
        <v>1745</v>
      </c>
      <c r="D133" s="181" t="e">
        <f>SUM(D132+D127+D122+#REF!+D107)</f>
        <v>#REF!</v>
      </c>
      <c r="E133" s="180">
        <f aca="true" t="shared" si="17" ref="E133:K133">E132+E127+E122+E113+E107</f>
        <v>58.97</v>
      </c>
      <c r="F133" s="180">
        <f t="shared" si="17"/>
        <v>65.38</v>
      </c>
      <c r="G133" s="180">
        <f t="shared" si="17"/>
        <v>217.22999999999996</v>
      </c>
      <c r="H133" s="180">
        <f t="shared" si="17"/>
        <v>0</v>
      </c>
      <c r="I133" s="180">
        <f t="shared" si="17"/>
        <v>1643.0300000000002</v>
      </c>
      <c r="J133" s="180">
        <f t="shared" si="17"/>
        <v>0</v>
      </c>
      <c r="K133" s="180">
        <f t="shared" si="17"/>
        <v>34.68</v>
      </c>
      <c r="L133" s="98"/>
    </row>
    <row r="134" spans="1:12" s="95" customFormat="1" ht="19.5">
      <c r="A134" s="96"/>
      <c r="B134" s="96"/>
      <c r="C134" s="97"/>
      <c r="D134" s="96"/>
      <c r="E134" s="97"/>
      <c r="F134" s="97"/>
      <c r="G134" s="97"/>
      <c r="H134" s="97"/>
      <c r="I134" s="97"/>
      <c r="J134" s="97"/>
      <c r="K134" s="97"/>
      <c r="L134" s="96"/>
    </row>
    <row r="135" spans="1:12" s="95" customFormat="1" ht="19.5">
      <c r="A135" s="96"/>
      <c r="B135" s="96"/>
      <c r="C135" s="97"/>
      <c r="D135" s="96"/>
      <c r="E135" s="97"/>
      <c r="F135" s="97"/>
      <c r="G135" s="97"/>
      <c r="H135" s="97"/>
      <c r="I135" s="97"/>
      <c r="J135" s="97"/>
      <c r="K135" s="97"/>
      <c r="L135" s="96"/>
    </row>
    <row r="136" spans="1:12" s="95" customFormat="1" ht="19.5">
      <c r="A136" s="96"/>
      <c r="B136" s="96"/>
      <c r="C136" s="97"/>
      <c r="D136" s="96"/>
      <c r="E136" s="97"/>
      <c r="F136" s="97"/>
      <c r="G136" s="97"/>
      <c r="H136" s="97"/>
      <c r="I136" s="97"/>
      <c r="J136" s="97"/>
      <c r="K136" s="97"/>
      <c r="L136" s="96"/>
    </row>
    <row r="137" spans="1:12" s="95" customFormat="1" ht="19.5">
      <c r="A137" s="96"/>
      <c r="B137" s="96"/>
      <c r="C137" s="97"/>
      <c r="D137" s="96"/>
      <c r="E137" s="97"/>
      <c r="F137" s="97"/>
      <c r="G137" s="97"/>
      <c r="H137" s="97"/>
      <c r="I137" s="97"/>
      <c r="J137" s="97"/>
      <c r="K137" s="97"/>
      <c r="L137" s="96"/>
    </row>
    <row r="138" spans="1:12" s="95" customFormat="1" ht="19.5">
      <c r="A138" s="96"/>
      <c r="B138" s="96"/>
      <c r="C138" s="97"/>
      <c r="D138" s="96"/>
      <c r="E138" s="97"/>
      <c r="F138" s="97"/>
      <c r="G138" s="97"/>
      <c r="H138" s="97"/>
      <c r="I138" s="97"/>
      <c r="J138" s="97"/>
      <c r="K138" s="97"/>
      <c r="L138" s="96"/>
    </row>
    <row r="139" spans="1:12" s="95" customFormat="1" ht="19.5">
      <c r="A139" s="96"/>
      <c r="B139" s="96"/>
      <c r="C139" s="97"/>
      <c r="D139" s="96"/>
      <c r="E139" s="97"/>
      <c r="F139" s="97"/>
      <c r="G139" s="97"/>
      <c r="H139" s="97"/>
      <c r="I139" s="97"/>
      <c r="J139" s="97"/>
      <c r="K139" s="97"/>
      <c r="L139" s="96"/>
    </row>
    <row r="140" spans="1:12" s="95" customFormat="1" ht="19.5">
      <c r="A140" s="96"/>
      <c r="B140" s="96"/>
      <c r="C140" s="97"/>
      <c r="D140" s="96"/>
      <c r="E140" s="97"/>
      <c r="F140" s="97"/>
      <c r="G140" s="97"/>
      <c r="H140" s="97"/>
      <c r="I140" s="97"/>
      <c r="J140" s="97"/>
      <c r="K140" s="97"/>
      <c r="L140" s="96"/>
    </row>
    <row r="141" spans="1:12" s="95" customFormat="1" ht="19.5">
      <c r="A141" s="96"/>
      <c r="B141" s="96"/>
      <c r="C141" s="97"/>
      <c r="D141" s="96"/>
      <c r="E141" s="97"/>
      <c r="F141" s="97"/>
      <c r="G141" s="97"/>
      <c r="H141" s="97"/>
      <c r="I141" s="97"/>
      <c r="J141" s="97"/>
      <c r="K141" s="97"/>
      <c r="L141" s="96"/>
    </row>
    <row r="142" spans="1:12" s="95" customFormat="1" ht="19.5">
      <c r="A142" s="96"/>
      <c r="B142" s="96"/>
      <c r="C142" s="97"/>
      <c r="D142" s="96"/>
      <c r="E142" s="97"/>
      <c r="F142" s="97"/>
      <c r="G142" s="97"/>
      <c r="H142" s="97"/>
      <c r="I142" s="97"/>
      <c r="J142" s="97"/>
      <c r="K142" s="97"/>
      <c r="L142" s="96"/>
    </row>
    <row r="143" spans="1:12" s="95" customFormat="1" ht="19.5">
      <c r="A143" s="96"/>
      <c r="B143" s="96"/>
      <c r="C143" s="97"/>
      <c r="D143" s="96"/>
      <c r="E143" s="97"/>
      <c r="F143" s="97"/>
      <c r="G143" s="97"/>
      <c r="H143" s="97"/>
      <c r="I143" s="97"/>
      <c r="J143" s="97"/>
      <c r="K143" s="97"/>
      <c r="L143" s="96"/>
    </row>
    <row r="144" spans="1:12" s="95" customFormat="1" ht="17.25" customHeight="1">
      <c r="A144" s="96"/>
      <c r="B144" s="96"/>
      <c r="C144" s="97"/>
      <c r="D144" s="96"/>
      <c r="E144" s="97"/>
      <c r="F144" s="97"/>
      <c r="G144" s="97"/>
      <c r="H144" s="97"/>
      <c r="I144" s="97"/>
      <c r="J144" s="97"/>
      <c r="K144" s="97"/>
      <c r="L144" s="96"/>
    </row>
    <row r="145" spans="1:12" s="95" customFormat="1" ht="17.25" customHeight="1">
      <c r="A145" s="96"/>
      <c r="B145" s="96"/>
      <c r="C145" s="97"/>
      <c r="D145" s="96"/>
      <c r="E145" s="97"/>
      <c r="F145" s="97"/>
      <c r="G145" s="97"/>
      <c r="H145" s="97"/>
      <c r="I145" s="97"/>
      <c r="J145" s="97"/>
      <c r="K145" s="97"/>
      <c r="L145" s="96"/>
    </row>
    <row r="146" spans="1:12" s="95" customFormat="1" ht="17.25" customHeight="1">
      <c r="A146" s="96"/>
      <c r="B146" s="96"/>
      <c r="C146" s="97"/>
      <c r="D146" s="96"/>
      <c r="E146" s="97"/>
      <c r="F146" s="97"/>
      <c r="G146" s="97"/>
      <c r="H146" s="97"/>
      <c r="I146" s="97"/>
      <c r="J146" s="97"/>
      <c r="K146" s="97"/>
      <c r="L146" s="96"/>
    </row>
    <row r="147" spans="1:12" s="95" customFormat="1" ht="17.25" customHeight="1">
      <c r="A147" s="96"/>
      <c r="B147" s="96"/>
      <c r="C147" s="97"/>
      <c r="D147" s="96"/>
      <c r="E147" s="97"/>
      <c r="F147" s="97"/>
      <c r="G147" s="97"/>
      <c r="H147" s="97"/>
      <c r="I147" s="97"/>
      <c r="J147" s="97"/>
      <c r="K147" s="97"/>
      <c r="L147" s="96"/>
    </row>
    <row r="148" spans="1:12" s="95" customFormat="1" ht="17.25" customHeight="1">
      <c r="A148" s="96"/>
      <c r="B148" s="96"/>
      <c r="C148" s="97"/>
      <c r="D148" s="96"/>
      <c r="E148" s="97"/>
      <c r="F148" s="97"/>
      <c r="G148" s="97"/>
      <c r="H148" s="97"/>
      <c r="I148" s="97"/>
      <c r="J148" s="97"/>
      <c r="K148" s="97"/>
      <c r="L148" s="96"/>
    </row>
    <row r="149" spans="1:12" s="95" customFormat="1" ht="17.25" customHeight="1">
      <c r="A149" s="96"/>
      <c r="B149" s="96"/>
      <c r="C149" s="97"/>
      <c r="D149" s="96"/>
      <c r="E149" s="97"/>
      <c r="F149" s="97"/>
      <c r="G149" s="97"/>
      <c r="H149" s="97"/>
      <c r="I149" s="97"/>
      <c r="J149" s="97"/>
      <c r="K149" s="97"/>
      <c r="L149" s="96"/>
    </row>
    <row r="150" spans="1:12" s="95" customFormat="1" ht="17.25" customHeight="1">
      <c r="A150" s="96"/>
      <c r="B150" s="96"/>
      <c r="C150" s="97"/>
      <c r="D150" s="96"/>
      <c r="E150" s="97"/>
      <c r="F150" s="97"/>
      <c r="G150" s="97"/>
      <c r="H150" s="97"/>
      <c r="I150" s="97"/>
      <c r="J150" s="97"/>
      <c r="K150" s="97"/>
      <c r="L150" s="96"/>
    </row>
    <row r="151" spans="1:12" s="106" customFormat="1" ht="18.75">
      <c r="A151" s="138" t="s">
        <v>15</v>
      </c>
      <c r="B151" s="207"/>
      <c r="C151" s="135"/>
      <c r="D151" s="208"/>
      <c r="E151" s="134"/>
      <c r="F151" s="134"/>
      <c r="G151" s="134"/>
      <c r="H151" s="134"/>
      <c r="I151" s="134"/>
      <c r="J151" s="134"/>
      <c r="K151" s="134"/>
      <c r="L151" s="134"/>
    </row>
    <row r="152" spans="1:12" s="106" customFormat="1" ht="18.75">
      <c r="A152" s="100" t="s">
        <v>3</v>
      </c>
      <c r="B152" s="101"/>
      <c r="C152" s="102"/>
      <c r="D152" s="182"/>
      <c r="E152" s="119"/>
      <c r="F152" s="119"/>
      <c r="G152" s="119"/>
      <c r="H152" s="119"/>
      <c r="I152" s="119"/>
      <c r="J152" s="119"/>
      <c r="K152" s="119"/>
      <c r="L152" s="119"/>
    </row>
    <row r="153" spans="1:12" s="106" customFormat="1" ht="18.75">
      <c r="A153" s="146" t="s">
        <v>41</v>
      </c>
      <c r="B153" s="118">
        <v>150</v>
      </c>
      <c r="C153" s="119">
        <v>200</v>
      </c>
      <c r="D153" s="160">
        <v>2.5</v>
      </c>
      <c r="E153" s="144">
        <v>3.34</v>
      </c>
      <c r="F153" s="145">
        <v>7.1</v>
      </c>
      <c r="G153" s="119">
        <v>18</v>
      </c>
      <c r="H153" s="145"/>
      <c r="I153" s="145">
        <v>198.54</v>
      </c>
      <c r="J153" s="119"/>
      <c r="K153" s="119">
        <v>0.6</v>
      </c>
      <c r="L153" s="119"/>
    </row>
    <row r="154" spans="1:12" s="106" customFormat="1" ht="18.75">
      <c r="A154" s="120" t="s">
        <v>73</v>
      </c>
      <c r="B154" s="121">
        <v>5</v>
      </c>
      <c r="C154" s="102">
        <v>46</v>
      </c>
      <c r="D154" s="191">
        <v>0.02</v>
      </c>
      <c r="E154" s="119">
        <v>2.79</v>
      </c>
      <c r="F154" s="119">
        <v>9.9</v>
      </c>
      <c r="G154" s="119">
        <v>19.87</v>
      </c>
      <c r="H154" s="119"/>
      <c r="I154" s="119">
        <v>103</v>
      </c>
      <c r="J154" s="119"/>
      <c r="K154" s="102">
        <v>0</v>
      </c>
      <c r="L154" s="119"/>
    </row>
    <row r="155" spans="1:12" s="106" customFormat="1" ht="18.75" hidden="1">
      <c r="A155" s="120" t="s">
        <v>38</v>
      </c>
      <c r="B155" s="121">
        <v>10</v>
      </c>
      <c r="C155" s="102">
        <v>0</v>
      </c>
      <c r="D155" s="191">
        <v>2.68</v>
      </c>
      <c r="E155" s="118"/>
      <c r="F155" s="118"/>
      <c r="G155" s="118"/>
      <c r="H155" s="122"/>
      <c r="I155" s="118"/>
      <c r="J155" s="118"/>
      <c r="K155" s="118"/>
      <c r="L155" s="118"/>
    </row>
    <row r="156" spans="1:12" s="106" customFormat="1" ht="19.5" thickBot="1">
      <c r="A156" s="120" t="s">
        <v>47</v>
      </c>
      <c r="B156" s="121">
        <v>150</v>
      </c>
      <c r="C156" s="102">
        <v>200</v>
      </c>
      <c r="D156" s="191">
        <v>2.83</v>
      </c>
      <c r="E156" s="119">
        <v>3.3</v>
      </c>
      <c r="F156" s="119">
        <v>2.7</v>
      </c>
      <c r="G156" s="119">
        <v>8.43</v>
      </c>
      <c r="H156" s="119"/>
      <c r="I156" s="119">
        <v>89</v>
      </c>
      <c r="J156" s="119"/>
      <c r="K156" s="119">
        <v>0.5</v>
      </c>
      <c r="L156" s="119"/>
    </row>
    <row r="157" spans="1:12" s="106" customFormat="1" ht="19.5" hidden="1" thickBot="1">
      <c r="A157" s="125" t="s">
        <v>6</v>
      </c>
      <c r="B157" s="126">
        <v>30</v>
      </c>
      <c r="C157" s="173">
        <v>0</v>
      </c>
      <c r="D157" s="184">
        <v>2.28</v>
      </c>
      <c r="E157" s="118"/>
      <c r="F157" s="118"/>
      <c r="G157" s="118"/>
      <c r="H157" s="118"/>
      <c r="I157" s="118"/>
      <c r="J157" s="118"/>
      <c r="K157" s="118"/>
      <c r="L157" s="118"/>
    </row>
    <row r="158" spans="1:12" s="106" customFormat="1" ht="20.25" thickBot="1">
      <c r="A158" s="128" t="s">
        <v>4</v>
      </c>
      <c r="B158" s="129"/>
      <c r="C158" s="163">
        <f>C153+C154+C156</f>
        <v>446</v>
      </c>
      <c r="D158" s="164">
        <f>SUM(D153:D157)</f>
        <v>10.31</v>
      </c>
      <c r="E158" s="163">
        <f aca="true" t="shared" si="18" ref="E158:K158">E153+E154+E156</f>
        <v>9.43</v>
      </c>
      <c r="F158" s="163">
        <f t="shared" si="18"/>
        <v>19.7</v>
      </c>
      <c r="G158" s="163">
        <f t="shared" si="18"/>
        <v>46.300000000000004</v>
      </c>
      <c r="H158" s="163">
        <f t="shared" si="18"/>
        <v>0</v>
      </c>
      <c r="I158" s="163">
        <f t="shared" si="18"/>
        <v>390.53999999999996</v>
      </c>
      <c r="J158" s="163">
        <f t="shared" si="18"/>
        <v>0</v>
      </c>
      <c r="K158" s="163">
        <f t="shared" si="18"/>
        <v>1.1</v>
      </c>
      <c r="L158" s="136"/>
    </row>
    <row r="159" spans="1:12" s="106" customFormat="1" ht="18.75">
      <c r="A159" s="100" t="s">
        <v>94</v>
      </c>
      <c r="B159" s="101"/>
      <c r="C159" s="102"/>
      <c r="D159" s="182"/>
      <c r="E159" s="119"/>
      <c r="F159" s="119"/>
      <c r="G159" s="119"/>
      <c r="H159" s="119"/>
      <c r="I159" s="119"/>
      <c r="J159" s="119"/>
      <c r="K159" s="119"/>
      <c r="L159" s="119"/>
    </row>
    <row r="160" spans="1:12" s="106" customFormat="1" ht="18.75">
      <c r="A160" s="146" t="s">
        <v>66</v>
      </c>
      <c r="B160" s="118">
        <v>150</v>
      </c>
      <c r="C160" s="135">
        <v>150</v>
      </c>
      <c r="D160" s="162">
        <v>2.6</v>
      </c>
      <c r="E160" s="119">
        <v>0.5</v>
      </c>
      <c r="F160" s="119">
        <v>0.2</v>
      </c>
      <c r="G160" s="119">
        <v>18.6</v>
      </c>
      <c r="H160" s="119"/>
      <c r="I160" s="119">
        <v>80.2</v>
      </c>
      <c r="J160" s="119"/>
      <c r="K160" s="119">
        <v>15</v>
      </c>
      <c r="L160" s="119"/>
    </row>
    <row r="161" spans="1:12" s="106" customFormat="1" ht="18.75">
      <c r="A161" s="120"/>
      <c r="B161" s="121"/>
      <c r="C161" s="102"/>
      <c r="D161" s="191"/>
      <c r="E161" s="119"/>
      <c r="F161" s="119"/>
      <c r="G161" s="119"/>
      <c r="H161" s="119"/>
      <c r="I161" s="119"/>
      <c r="J161" s="119"/>
      <c r="K161" s="119"/>
      <c r="L161" s="119"/>
    </row>
    <row r="162" spans="1:12" s="106" customFormat="1" ht="18.75" hidden="1">
      <c r="A162" s="120"/>
      <c r="B162" s="121"/>
      <c r="C162" s="102"/>
      <c r="D162" s="191"/>
      <c r="E162" s="118"/>
      <c r="F162" s="118"/>
      <c r="G162" s="118"/>
      <c r="H162" s="122"/>
      <c r="I162" s="118"/>
      <c r="J162" s="118"/>
      <c r="K162" s="118"/>
      <c r="L162" s="118"/>
    </row>
    <row r="163" spans="1:12" s="106" customFormat="1" ht="19.5" thickBot="1">
      <c r="A163" s="120"/>
      <c r="B163" s="121"/>
      <c r="C163" s="102"/>
      <c r="D163" s="191"/>
      <c r="E163" s="119"/>
      <c r="F163" s="119"/>
      <c r="G163" s="119"/>
      <c r="H163" s="119"/>
      <c r="I163" s="119"/>
      <c r="J163" s="119"/>
      <c r="K163" s="119"/>
      <c r="L163" s="119"/>
    </row>
    <row r="164" spans="1:12" s="106" customFormat="1" ht="19.5" hidden="1" thickBot="1">
      <c r="A164" s="125" t="s">
        <v>6</v>
      </c>
      <c r="B164" s="126">
        <v>30</v>
      </c>
      <c r="C164" s="173">
        <v>0</v>
      </c>
      <c r="D164" s="184">
        <v>2.28</v>
      </c>
      <c r="E164" s="118"/>
      <c r="F164" s="118"/>
      <c r="G164" s="118"/>
      <c r="H164" s="118"/>
      <c r="I164" s="118"/>
      <c r="J164" s="118"/>
      <c r="K164" s="118"/>
      <c r="L164" s="118"/>
    </row>
    <row r="165" spans="1:12" s="106" customFormat="1" ht="20.25" thickBot="1">
      <c r="A165" s="128" t="s">
        <v>4</v>
      </c>
      <c r="B165" s="129"/>
      <c r="C165" s="163">
        <f>C160+C161+C162+C163+C164</f>
        <v>150</v>
      </c>
      <c r="D165" s="164">
        <f>SUM(D160:D164)</f>
        <v>4.88</v>
      </c>
      <c r="E165" s="163">
        <f aca="true" t="shared" si="19" ref="E165:K165">E160+E161+E162+E163+E164</f>
        <v>0.5</v>
      </c>
      <c r="F165" s="163">
        <f t="shared" si="19"/>
        <v>0.2</v>
      </c>
      <c r="G165" s="163">
        <f t="shared" si="19"/>
        <v>18.6</v>
      </c>
      <c r="H165" s="163">
        <f t="shared" si="19"/>
        <v>0</v>
      </c>
      <c r="I165" s="163">
        <f t="shared" si="19"/>
        <v>80.2</v>
      </c>
      <c r="J165" s="163">
        <f t="shared" si="19"/>
        <v>0</v>
      </c>
      <c r="K165" s="163">
        <f t="shared" si="19"/>
        <v>15</v>
      </c>
      <c r="L165" s="136"/>
    </row>
    <row r="166" spans="1:12" s="106" customFormat="1" ht="44.25" customHeight="1">
      <c r="A166" s="138" t="s">
        <v>29</v>
      </c>
      <c r="B166" s="139"/>
      <c r="C166" s="135"/>
      <c r="D166" s="188"/>
      <c r="E166" s="118"/>
      <c r="F166" s="118"/>
      <c r="G166" s="118"/>
      <c r="H166" s="118"/>
      <c r="I166" s="118"/>
      <c r="J166" s="118"/>
      <c r="K166" s="118"/>
      <c r="L166" s="118"/>
    </row>
    <row r="167" spans="1:12" s="106" customFormat="1" ht="30.75" customHeight="1">
      <c r="A167" s="142" t="s">
        <v>142</v>
      </c>
      <c r="B167" s="121">
        <v>45</v>
      </c>
      <c r="C167" s="102">
        <v>30</v>
      </c>
      <c r="D167" s="183"/>
      <c r="E167" s="144">
        <v>3</v>
      </c>
      <c r="F167" s="145">
        <v>3.22</v>
      </c>
      <c r="G167" s="119">
        <v>11.65</v>
      </c>
      <c r="H167" s="145"/>
      <c r="I167" s="235">
        <v>32.4</v>
      </c>
      <c r="J167" s="119"/>
      <c r="K167" s="119">
        <v>0.5</v>
      </c>
      <c r="L167" s="119"/>
    </row>
    <row r="168" spans="1:12" s="106" customFormat="1" ht="18.75">
      <c r="A168" s="142" t="s">
        <v>84</v>
      </c>
      <c r="B168" s="121">
        <v>150</v>
      </c>
      <c r="C168" s="102">
        <v>150</v>
      </c>
      <c r="D168" s="191">
        <v>1.69</v>
      </c>
      <c r="E168" s="119">
        <v>5.44</v>
      </c>
      <c r="F168" s="119">
        <v>4.37</v>
      </c>
      <c r="G168" s="119">
        <v>5.65</v>
      </c>
      <c r="H168" s="190"/>
      <c r="I168" s="119">
        <v>123</v>
      </c>
      <c r="J168" s="119"/>
      <c r="K168" s="119">
        <v>1.05</v>
      </c>
      <c r="L168" s="119"/>
    </row>
    <row r="169" spans="1:12" s="106" customFormat="1" ht="18.75">
      <c r="A169" s="142" t="s">
        <v>96</v>
      </c>
      <c r="B169" s="148">
        <v>60</v>
      </c>
      <c r="C169" s="202">
        <v>60</v>
      </c>
      <c r="D169" s="191">
        <v>16.8</v>
      </c>
      <c r="E169" s="119">
        <v>9.56</v>
      </c>
      <c r="F169" s="119">
        <v>6.79</v>
      </c>
      <c r="G169" s="119">
        <v>28.54</v>
      </c>
      <c r="H169" s="119"/>
      <c r="I169" s="119">
        <v>109.54</v>
      </c>
      <c r="J169" s="119"/>
      <c r="K169" s="119">
        <v>1.34</v>
      </c>
      <c r="L169" s="119"/>
    </row>
    <row r="170" spans="1:12" s="106" customFormat="1" ht="18.75">
      <c r="A170" s="161" t="s">
        <v>53</v>
      </c>
      <c r="B170" s="236">
        <v>120</v>
      </c>
      <c r="C170" s="237">
        <v>100</v>
      </c>
      <c r="D170" s="177">
        <v>2.51</v>
      </c>
      <c r="E170" s="119">
        <v>1.05</v>
      </c>
      <c r="F170" s="119">
        <v>6.32</v>
      </c>
      <c r="G170" s="119">
        <v>20.5</v>
      </c>
      <c r="H170" s="119"/>
      <c r="I170" s="119">
        <v>101</v>
      </c>
      <c r="J170" s="119"/>
      <c r="K170" s="119">
        <v>1.56</v>
      </c>
      <c r="L170" s="119"/>
    </row>
    <row r="171" spans="1:12" s="106" customFormat="1" ht="19.5" thickBot="1">
      <c r="A171" s="159" t="s">
        <v>48</v>
      </c>
      <c r="B171" s="198">
        <v>70</v>
      </c>
      <c r="C171" s="134">
        <v>150</v>
      </c>
      <c r="D171" s="171">
        <v>4.24</v>
      </c>
      <c r="E171" s="119">
        <v>0.5</v>
      </c>
      <c r="F171" s="119">
        <v>0.2</v>
      </c>
      <c r="G171" s="119">
        <v>18.6</v>
      </c>
      <c r="H171" s="119"/>
      <c r="I171" s="119">
        <v>34.2</v>
      </c>
      <c r="J171" s="119"/>
      <c r="K171" s="119">
        <v>2</v>
      </c>
      <c r="L171" s="119"/>
    </row>
    <row r="172" spans="1:12" s="106" customFormat="1" ht="19.5" thickBot="1">
      <c r="A172" s="146" t="s">
        <v>6</v>
      </c>
      <c r="B172" s="118">
        <v>20</v>
      </c>
      <c r="C172" s="119">
        <v>20</v>
      </c>
      <c r="D172" s="169">
        <v>1.52</v>
      </c>
      <c r="E172" s="119">
        <v>2.43</v>
      </c>
      <c r="F172" s="119">
        <v>0.45</v>
      </c>
      <c r="G172" s="119">
        <v>26.34</v>
      </c>
      <c r="H172" s="119"/>
      <c r="I172" s="119">
        <v>79.5</v>
      </c>
      <c r="J172" s="101"/>
      <c r="K172" s="102">
        <v>0.1</v>
      </c>
      <c r="L172" s="124"/>
    </row>
    <row r="173" spans="1:12" s="106" customFormat="1" ht="19.5" thickBot="1">
      <c r="A173" s="150" t="s">
        <v>5</v>
      </c>
      <c r="B173" s="152">
        <v>30</v>
      </c>
      <c r="C173" s="192">
        <v>40</v>
      </c>
      <c r="D173" s="193">
        <v>1.98</v>
      </c>
      <c r="E173" s="119">
        <v>18</v>
      </c>
      <c r="F173" s="119">
        <v>0.5</v>
      </c>
      <c r="G173" s="119">
        <v>27</v>
      </c>
      <c r="H173" s="119"/>
      <c r="I173" s="119">
        <v>69</v>
      </c>
      <c r="J173" s="153"/>
      <c r="K173" s="154">
        <v>2</v>
      </c>
      <c r="L173" s="124"/>
    </row>
    <row r="174" spans="1:12" s="106" customFormat="1" ht="19.5">
      <c r="A174" s="178" t="s">
        <v>7</v>
      </c>
      <c r="B174" s="179"/>
      <c r="C174" s="180">
        <f>C167+C168+C169+C170+C171+C172+C173</f>
        <v>550</v>
      </c>
      <c r="D174" s="181">
        <f>SUM(D167:D173)</f>
        <v>28.740000000000002</v>
      </c>
      <c r="E174" s="180">
        <f aca="true" t="shared" si="20" ref="E174:K174">E167+E168+E169+E170+E171+E172+E173</f>
        <v>39.980000000000004</v>
      </c>
      <c r="F174" s="180">
        <f t="shared" si="20"/>
        <v>21.849999999999998</v>
      </c>
      <c r="G174" s="180">
        <f t="shared" si="20"/>
        <v>138.28</v>
      </c>
      <c r="H174" s="180">
        <f t="shared" si="20"/>
        <v>0</v>
      </c>
      <c r="I174" s="180">
        <f t="shared" si="20"/>
        <v>548.64</v>
      </c>
      <c r="J174" s="180">
        <f t="shared" si="20"/>
        <v>0</v>
      </c>
      <c r="K174" s="180">
        <f t="shared" si="20"/>
        <v>8.55</v>
      </c>
      <c r="L174" s="136"/>
    </row>
    <row r="175" spans="1:12" s="106" customFormat="1" ht="20.25" thickBot="1">
      <c r="A175" s="165" t="s">
        <v>8</v>
      </c>
      <c r="B175" s="195"/>
      <c r="C175" s="196"/>
      <c r="D175" s="197"/>
      <c r="E175" s="136"/>
      <c r="F175" s="136"/>
      <c r="G175" s="136"/>
      <c r="H175" s="136"/>
      <c r="I175" s="136"/>
      <c r="J175" s="136"/>
      <c r="K175" s="136"/>
      <c r="L175" s="136"/>
    </row>
    <row r="176" spans="1:12" s="106" customFormat="1" ht="19.5" thickBot="1">
      <c r="A176" s="227"/>
      <c r="B176" s="139"/>
      <c r="C176" s="135"/>
      <c r="D176" s="162"/>
      <c r="E176" s="144"/>
      <c r="F176" s="145"/>
      <c r="G176" s="119"/>
      <c r="H176" s="145"/>
      <c r="I176" s="145"/>
      <c r="J176" s="119"/>
      <c r="K176" s="102"/>
      <c r="L176" s="124"/>
    </row>
    <row r="177" spans="1:12" s="106" customFormat="1" ht="19.5" thickBot="1">
      <c r="A177" s="227" t="s">
        <v>111</v>
      </c>
      <c r="B177" s="139"/>
      <c r="C177" s="135">
        <v>150</v>
      </c>
      <c r="D177" s="162"/>
      <c r="E177" s="119">
        <v>2.79</v>
      </c>
      <c r="F177" s="119">
        <v>4</v>
      </c>
      <c r="G177" s="119">
        <v>9.67</v>
      </c>
      <c r="H177" s="119"/>
      <c r="I177" s="119">
        <v>167</v>
      </c>
      <c r="J177" s="119"/>
      <c r="K177" s="119">
        <v>2.97</v>
      </c>
      <c r="L177" s="264"/>
    </row>
    <row r="178" spans="1:12" s="106" customFormat="1" ht="19.5" thickBot="1">
      <c r="A178" s="227" t="s">
        <v>40</v>
      </c>
      <c r="B178" s="139">
        <v>150</v>
      </c>
      <c r="C178" s="135">
        <v>20</v>
      </c>
      <c r="D178" s="238">
        <v>0.08</v>
      </c>
      <c r="E178" s="119">
        <v>1.3</v>
      </c>
      <c r="F178" s="119">
        <v>2.54</v>
      </c>
      <c r="G178" s="119">
        <v>13.43</v>
      </c>
      <c r="H178" s="147"/>
      <c r="I178" s="119">
        <v>98.32</v>
      </c>
      <c r="J178" s="119"/>
      <c r="K178" s="119">
        <v>0.5</v>
      </c>
      <c r="L178" s="119"/>
    </row>
    <row r="179" spans="1:12" s="106" customFormat="1" ht="19.5" thickBot="1">
      <c r="A179" s="227" t="s">
        <v>112</v>
      </c>
      <c r="B179" s="139">
        <v>150</v>
      </c>
      <c r="C179" s="135">
        <v>50</v>
      </c>
      <c r="D179" s="238">
        <v>0.08</v>
      </c>
      <c r="E179" s="119">
        <v>2.1</v>
      </c>
      <c r="F179" s="119">
        <v>1.43</v>
      </c>
      <c r="G179" s="119">
        <v>2.43</v>
      </c>
      <c r="H179" s="190"/>
      <c r="I179" s="119">
        <v>68</v>
      </c>
      <c r="J179" s="119"/>
      <c r="K179" s="102">
        <v>1</v>
      </c>
      <c r="L179" s="119"/>
    </row>
    <row r="180" spans="1:12" s="106" customFormat="1" ht="20.25" thickBot="1">
      <c r="A180" s="128" t="s">
        <v>9</v>
      </c>
      <c r="B180" s="129"/>
      <c r="C180" s="163">
        <f>C179+C177+C176</f>
        <v>200</v>
      </c>
      <c r="D180" s="164">
        <f>SUM(D176:D179)</f>
        <v>0.16</v>
      </c>
      <c r="E180" s="163">
        <f aca="true" t="shared" si="21" ref="E180:K180">E179+E177+E176</f>
        <v>4.890000000000001</v>
      </c>
      <c r="F180" s="163">
        <f t="shared" si="21"/>
        <v>5.43</v>
      </c>
      <c r="G180" s="163">
        <f t="shared" si="21"/>
        <v>12.1</v>
      </c>
      <c r="H180" s="163">
        <f t="shared" si="21"/>
        <v>0</v>
      </c>
      <c r="I180" s="163">
        <f t="shared" si="21"/>
        <v>235</v>
      </c>
      <c r="J180" s="163">
        <f t="shared" si="21"/>
        <v>0</v>
      </c>
      <c r="K180" s="163">
        <f t="shared" si="21"/>
        <v>3.97</v>
      </c>
      <c r="L180" s="136"/>
    </row>
    <row r="181" spans="1:12" s="106" customFormat="1" ht="18.75">
      <c r="A181" s="107" t="s">
        <v>10</v>
      </c>
      <c r="B181" s="126"/>
      <c r="C181" s="173"/>
      <c r="D181" s="200"/>
      <c r="E181" s="166"/>
      <c r="F181" s="167"/>
      <c r="G181" s="118"/>
      <c r="H181" s="167"/>
      <c r="I181" s="168"/>
      <c r="J181" s="118"/>
      <c r="K181" s="118"/>
      <c r="L181" s="118"/>
    </row>
    <row r="182" spans="1:12" s="106" customFormat="1" ht="18.75">
      <c r="A182" s="146" t="s">
        <v>113</v>
      </c>
      <c r="B182" s="118" t="s">
        <v>36</v>
      </c>
      <c r="C182" s="119">
        <v>180</v>
      </c>
      <c r="D182" s="169">
        <v>8.01</v>
      </c>
      <c r="E182" s="119">
        <v>5.48</v>
      </c>
      <c r="F182" s="119">
        <v>14.32</v>
      </c>
      <c r="G182" s="119">
        <v>13.47</v>
      </c>
      <c r="H182" s="190"/>
      <c r="I182" s="119">
        <v>330.43</v>
      </c>
      <c r="J182" s="119"/>
      <c r="K182" s="102">
        <v>0.39</v>
      </c>
      <c r="L182" s="119"/>
    </row>
    <row r="183" spans="1:12" s="106" customFormat="1" ht="18.75">
      <c r="A183" s="150"/>
      <c r="B183" s="151"/>
      <c r="C183" s="186"/>
      <c r="D183" s="187"/>
      <c r="E183" s="119"/>
      <c r="F183" s="119"/>
      <c r="G183" s="119"/>
      <c r="H183" s="119"/>
      <c r="I183" s="119"/>
      <c r="J183" s="119"/>
      <c r="K183" s="119"/>
      <c r="L183" s="265"/>
    </row>
    <row r="184" spans="1:12" s="106" customFormat="1" ht="19.5" thickBot="1">
      <c r="A184" s="151" t="s">
        <v>58</v>
      </c>
      <c r="B184" s="151"/>
      <c r="C184" s="102">
        <v>220</v>
      </c>
      <c r="D184" s="191">
        <v>4.19</v>
      </c>
      <c r="E184" s="144">
        <v>1.07</v>
      </c>
      <c r="F184" s="145">
        <v>2.43</v>
      </c>
      <c r="G184" s="119">
        <v>6.86</v>
      </c>
      <c r="H184" s="145"/>
      <c r="I184" s="145">
        <v>56.98</v>
      </c>
      <c r="J184" s="119"/>
      <c r="K184" s="102">
        <v>0.6</v>
      </c>
      <c r="L184" s="265"/>
    </row>
    <row r="185" spans="1:12" s="106" customFormat="1" ht="19.5" thickBot="1">
      <c r="A185" s="151"/>
      <c r="B185" s="151"/>
      <c r="C185" s="186"/>
      <c r="D185" s="187"/>
      <c r="E185" s="119"/>
      <c r="F185" s="119"/>
      <c r="G185" s="119"/>
      <c r="H185" s="119"/>
      <c r="I185" s="119"/>
      <c r="J185" s="119"/>
      <c r="K185" s="102"/>
      <c r="L185" s="124"/>
    </row>
    <row r="186" spans="1:12" s="106" customFormat="1" ht="20.25" thickBot="1">
      <c r="A186" s="178" t="s">
        <v>11</v>
      </c>
      <c r="B186" s="179"/>
      <c r="C186" s="180">
        <f>C182+C184</f>
        <v>400</v>
      </c>
      <c r="D186" s="181">
        <f>SUM(D182:D185)</f>
        <v>12.2</v>
      </c>
      <c r="E186" s="180">
        <f aca="true" t="shared" si="22" ref="E186:K186">E182+E184</f>
        <v>6.550000000000001</v>
      </c>
      <c r="F186" s="180">
        <f t="shared" si="22"/>
        <v>16.75</v>
      </c>
      <c r="G186" s="180">
        <f t="shared" si="22"/>
        <v>20.330000000000002</v>
      </c>
      <c r="H186" s="180">
        <f t="shared" si="22"/>
        <v>0</v>
      </c>
      <c r="I186" s="180">
        <f t="shared" si="22"/>
        <v>387.41</v>
      </c>
      <c r="J186" s="180">
        <f t="shared" si="22"/>
        <v>0</v>
      </c>
      <c r="K186" s="180">
        <f t="shared" si="22"/>
        <v>0.99</v>
      </c>
      <c r="L186" s="136"/>
    </row>
    <row r="187" spans="1:12" s="106" customFormat="1" ht="19.5">
      <c r="A187" s="178" t="s">
        <v>13</v>
      </c>
      <c r="B187" s="179"/>
      <c r="C187" s="180">
        <f>C186+C180+C174+C165+C158</f>
        <v>1746</v>
      </c>
      <c r="D187" s="181" t="e">
        <f>SUM(D186+D180+D174+#REF!+D158)</f>
        <v>#REF!</v>
      </c>
      <c r="E187" s="180">
        <f aca="true" t="shared" si="23" ref="E187:K187">E186+E180+E174+E165+E158</f>
        <v>61.35</v>
      </c>
      <c r="F187" s="180">
        <f t="shared" si="23"/>
        <v>63.93000000000001</v>
      </c>
      <c r="G187" s="180">
        <f t="shared" si="23"/>
        <v>235.61</v>
      </c>
      <c r="H187" s="180">
        <f t="shared" si="23"/>
        <v>0</v>
      </c>
      <c r="I187" s="180">
        <f t="shared" si="23"/>
        <v>1641.7900000000002</v>
      </c>
      <c r="J187" s="180">
        <f t="shared" si="23"/>
        <v>0</v>
      </c>
      <c r="K187" s="180">
        <f t="shared" si="23"/>
        <v>29.610000000000003</v>
      </c>
      <c r="L187" s="98"/>
    </row>
    <row r="188" spans="1:12" s="95" customFormat="1" ht="19.5">
      <c r="A188" s="96"/>
      <c r="B188" s="96"/>
      <c r="C188" s="97"/>
      <c r="D188" s="96"/>
      <c r="E188" s="97"/>
      <c r="F188" s="97"/>
      <c r="G188" s="97"/>
      <c r="H188" s="97"/>
      <c r="I188" s="97"/>
      <c r="J188" s="97"/>
      <c r="K188" s="97"/>
      <c r="L188" s="96"/>
    </row>
    <row r="189" spans="1:12" s="95" customFormat="1" ht="19.5">
      <c r="A189" s="96"/>
      <c r="B189" s="96"/>
      <c r="C189" s="97"/>
      <c r="D189" s="96"/>
      <c r="E189" s="97"/>
      <c r="F189" s="97"/>
      <c r="G189" s="97"/>
      <c r="H189" s="97"/>
      <c r="I189" s="97"/>
      <c r="J189" s="97"/>
      <c r="K189" s="97"/>
      <c r="L189" s="96"/>
    </row>
    <row r="190" spans="1:12" s="95" customFormat="1" ht="19.5">
      <c r="A190" s="96"/>
      <c r="B190" s="96"/>
      <c r="C190" s="97"/>
      <c r="D190" s="96"/>
      <c r="E190" s="97"/>
      <c r="F190" s="97"/>
      <c r="G190" s="97"/>
      <c r="H190" s="97"/>
      <c r="I190" s="97"/>
      <c r="J190" s="97"/>
      <c r="K190" s="97"/>
      <c r="L190" s="96"/>
    </row>
    <row r="191" spans="1:12" s="95" customFormat="1" ht="19.5">
      <c r="A191" s="96"/>
      <c r="B191" s="96"/>
      <c r="C191" s="97"/>
      <c r="D191" s="96"/>
      <c r="E191" s="97"/>
      <c r="F191" s="97"/>
      <c r="G191" s="97"/>
      <c r="H191" s="97"/>
      <c r="I191" s="97"/>
      <c r="J191" s="97"/>
      <c r="K191" s="97"/>
      <c r="L191" s="96"/>
    </row>
    <row r="192" spans="1:12" s="95" customFormat="1" ht="19.5">
      <c r="A192" s="96"/>
      <c r="B192" s="96"/>
      <c r="C192" s="97"/>
      <c r="D192" s="96"/>
      <c r="E192" s="97"/>
      <c r="F192" s="97"/>
      <c r="G192" s="97"/>
      <c r="H192" s="97"/>
      <c r="I192" s="97"/>
      <c r="J192" s="97"/>
      <c r="K192" s="97"/>
      <c r="L192" s="96"/>
    </row>
    <row r="193" spans="1:12" s="95" customFormat="1" ht="19.5">
      <c r="A193" s="96"/>
      <c r="B193" s="96"/>
      <c r="C193" s="97"/>
      <c r="D193" s="96"/>
      <c r="E193" s="97"/>
      <c r="F193" s="97"/>
      <c r="G193" s="97"/>
      <c r="H193" s="97"/>
      <c r="I193" s="97"/>
      <c r="J193" s="97"/>
      <c r="K193" s="97"/>
      <c r="L193" s="96"/>
    </row>
    <row r="194" spans="1:12" s="95" customFormat="1" ht="19.5">
      <c r="A194" s="96"/>
      <c r="B194" s="96"/>
      <c r="C194" s="97"/>
      <c r="D194" s="96"/>
      <c r="E194" s="97"/>
      <c r="F194" s="97"/>
      <c r="G194" s="97"/>
      <c r="H194" s="97"/>
      <c r="I194" s="97"/>
      <c r="J194" s="97"/>
      <c r="K194" s="97"/>
      <c r="L194" s="96"/>
    </row>
    <row r="195" spans="1:12" s="95" customFormat="1" ht="19.5">
      <c r="A195" s="96"/>
      <c r="B195" s="96"/>
      <c r="C195" s="97"/>
      <c r="D195" s="96"/>
      <c r="E195" s="97"/>
      <c r="F195" s="97"/>
      <c r="G195" s="97"/>
      <c r="H195" s="97"/>
      <c r="I195" s="97"/>
      <c r="J195" s="97"/>
      <c r="K195" s="97"/>
      <c r="L195" s="96"/>
    </row>
    <row r="196" spans="1:12" s="95" customFormat="1" ht="19.5">
      <c r="A196" s="96"/>
      <c r="B196" s="96"/>
      <c r="C196" s="97"/>
      <c r="D196" s="96"/>
      <c r="E196" s="97"/>
      <c r="F196" s="97"/>
      <c r="G196" s="97"/>
      <c r="H196" s="97"/>
      <c r="I196" s="97"/>
      <c r="J196" s="97"/>
      <c r="K196" s="97"/>
      <c r="L196" s="96"/>
    </row>
    <row r="197" spans="1:12" s="95" customFormat="1" ht="19.5">
      <c r="A197" s="96"/>
      <c r="B197" s="96"/>
      <c r="C197" s="97"/>
      <c r="D197" s="96"/>
      <c r="E197" s="97"/>
      <c r="F197" s="97"/>
      <c r="G197" s="97"/>
      <c r="H197" s="97"/>
      <c r="I197" s="97"/>
      <c r="J197" s="97"/>
      <c r="K197" s="97"/>
      <c r="L197" s="96"/>
    </row>
    <row r="198" spans="1:12" s="95" customFormat="1" ht="19.5">
      <c r="A198" s="96"/>
      <c r="B198" s="96"/>
      <c r="C198" s="97"/>
      <c r="D198" s="96"/>
      <c r="E198" s="97"/>
      <c r="F198" s="97"/>
      <c r="G198" s="97"/>
      <c r="H198" s="97"/>
      <c r="I198" s="97"/>
      <c r="J198" s="97"/>
      <c r="K198" s="97"/>
      <c r="L198" s="96"/>
    </row>
    <row r="199" spans="1:12" s="106" customFormat="1" ht="18.75">
      <c r="A199" s="138" t="s">
        <v>16</v>
      </c>
      <c r="B199" s="207"/>
      <c r="C199" s="135"/>
      <c r="D199" s="208"/>
      <c r="E199" s="134"/>
      <c r="F199" s="134"/>
      <c r="G199" s="134"/>
      <c r="H199" s="134"/>
      <c r="I199" s="134"/>
      <c r="J199" s="134"/>
      <c r="K199" s="134"/>
      <c r="L199" s="134"/>
    </row>
    <row r="200" spans="1:12" s="106" customFormat="1" ht="18.75">
      <c r="A200" s="100" t="s">
        <v>3</v>
      </c>
      <c r="B200" s="101"/>
      <c r="C200" s="102"/>
      <c r="D200" s="182"/>
      <c r="E200" s="119"/>
      <c r="F200" s="119"/>
      <c r="G200" s="119"/>
      <c r="H200" s="119"/>
      <c r="I200" s="119"/>
      <c r="J200" s="119"/>
      <c r="K200" s="119"/>
      <c r="L200" s="119"/>
    </row>
    <row r="201" spans="1:12" s="106" customFormat="1" ht="18.75">
      <c r="A201" s="146" t="s">
        <v>114</v>
      </c>
      <c r="B201" s="148">
        <v>150</v>
      </c>
      <c r="C201" s="119">
        <v>160</v>
      </c>
      <c r="D201" s="160">
        <v>3.71</v>
      </c>
      <c r="E201" s="144">
        <v>6.3</v>
      </c>
      <c r="F201" s="145">
        <v>8.2</v>
      </c>
      <c r="G201" s="119">
        <v>25.3</v>
      </c>
      <c r="H201" s="145"/>
      <c r="I201" s="145">
        <v>221</v>
      </c>
      <c r="J201" s="119"/>
      <c r="K201" s="119">
        <v>0.6</v>
      </c>
      <c r="L201" s="119"/>
    </row>
    <row r="202" spans="1:12" s="106" customFormat="1" ht="18.75">
      <c r="A202" s="118" t="s">
        <v>55</v>
      </c>
      <c r="B202" s="121">
        <v>5</v>
      </c>
      <c r="C202" s="119">
        <v>47</v>
      </c>
      <c r="D202" s="169">
        <v>0.02</v>
      </c>
      <c r="E202" s="119">
        <v>5.67</v>
      </c>
      <c r="F202" s="119">
        <v>19.25</v>
      </c>
      <c r="G202" s="119">
        <v>32.54</v>
      </c>
      <c r="H202" s="119"/>
      <c r="I202" s="119">
        <v>98.43</v>
      </c>
      <c r="J202" s="119"/>
      <c r="K202" s="102">
        <v>0.3</v>
      </c>
      <c r="L202" s="119"/>
    </row>
    <row r="203" spans="1:12" s="106" customFormat="1" ht="18.75">
      <c r="A203" s="118" t="s">
        <v>62</v>
      </c>
      <c r="B203" s="118">
        <v>150</v>
      </c>
      <c r="C203" s="119">
        <v>150</v>
      </c>
      <c r="D203" s="169">
        <v>2.83</v>
      </c>
      <c r="E203" s="119">
        <v>3.45</v>
      </c>
      <c r="F203" s="119">
        <v>3.53</v>
      </c>
      <c r="G203" s="119">
        <v>7.45</v>
      </c>
      <c r="H203" s="119"/>
      <c r="I203" s="119">
        <v>74.4</v>
      </c>
      <c r="J203" s="101"/>
      <c r="K203" s="102">
        <v>0.3</v>
      </c>
      <c r="L203" s="119"/>
    </row>
    <row r="204" spans="1:12" s="106" customFormat="1" ht="18.75" hidden="1">
      <c r="A204" s="118" t="s">
        <v>6</v>
      </c>
      <c r="B204" s="118">
        <v>30</v>
      </c>
      <c r="C204" s="119">
        <v>0</v>
      </c>
      <c r="D204" s="169">
        <v>2.28</v>
      </c>
      <c r="E204" s="118"/>
      <c r="F204" s="118"/>
      <c r="G204" s="118"/>
      <c r="H204" s="118"/>
      <c r="I204" s="118"/>
      <c r="J204" s="118"/>
      <c r="K204" s="118"/>
      <c r="L204" s="118"/>
    </row>
    <row r="205" spans="1:12" s="106" customFormat="1" ht="19.5">
      <c r="A205" s="158" t="s">
        <v>4</v>
      </c>
      <c r="B205" s="239"/>
      <c r="C205" s="240">
        <f>C201+C202+C203</f>
        <v>357</v>
      </c>
      <c r="D205" s="241">
        <f>SUM(D201:D204)</f>
        <v>8.84</v>
      </c>
      <c r="E205" s="240">
        <f aca="true" t="shared" si="24" ref="E205:K205">E201+E202+E203</f>
        <v>15.419999999999998</v>
      </c>
      <c r="F205" s="240">
        <f t="shared" si="24"/>
        <v>30.98</v>
      </c>
      <c r="G205" s="240">
        <f t="shared" si="24"/>
        <v>65.29</v>
      </c>
      <c r="H205" s="240">
        <f t="shared" si="24"/>
        <v>0</v>
      </c>
      <c r="I205" s="240">
        <f t="shared" si="24"/>
        <v>393.83000000000004</v>
      </c>
      <c r="J205" s="240">
        <f t="shared" si="24"/>
        <v>0</v>
      </c>
      <c r="K205" s="240">
        <f t="shared" si="24"/>
        <v>1.2</v>
      </c>
      <c r="L205" s="136"/>
    </row>
    <row r="206" spans="1:12" s="106" customFormat="1" ht="18.75">
      <c r="A206" s="100" t="s">
        <v>94</v>
      </c>
      <c r="B206" s="101"/>
      <c r="C206" s="102"/>
      <c r="D206" s="182"/>
      <c r="E206" s="119"/>
      <c r="F206" s="119"/>
      <c r="G206" s="119"/>
      <c r="H206" s="119"/>
      <c r="I206" s="119"/>
      <c r="J206" s="119"/>
      <c r="K206" s="119"/>
      <c r="L206" s="119"/>
    </row>
    <row r="207" spans="1:12" s="106" customFormat="1" ht="18.75">
      <c r="A207" s="146" t="s">
        <v>66</v>
      </c>
      <c r="B207" s="148">
        <v>150</v>
      </c>
      <c r="C207" s="119">
        <v>150</v>
      </c>
      <c r="D207" s="160">
        <v>3.71</v>
      </c>
      <c r="E207" s="119">
        <v>0.5</v>
      </c>
      <c r="F207" s="119">
        <v>0.2</v>
      </c>
      <c r="G207" s="119">
        <v>18.6</v>
      </c>
      <c r="H207" s="119"/>
      <c r="I207" s="119">
        <v>80.2</v>
      </c>
      <c r="J207" s="119"/>
      <c r="K207" s="119">
        <v>15</v>
      </c>
      <c r="L207" s="119"/>
    </row>
    <row r="208" spans="1:12" s="106" customFormat="1" ht="18.75">
      <c r="A208" s="118"/>
      <c r="B208" s="121"/>
      <c r="C208" s="119"/>
      <c r="D208" s="169"/>
      <c r="E208" s="119"/>
      <c r="F208" s="119"/>
      <c r="G208" s="119"/>
      <c r="H208" s="119"/>
      <c r="I208" s="119"/>
      <c r="J208" s="119"/>
      <c r="K208" s="119"/>
      <c r="L208" s="119"/>
    </row>
    <row r="209" spans="1:12" s="106" customFormat="1" ht="18.75">
      <c r="A209" s="118"/>
      <c r="B209" s="118"/>
      <c r="C209" s="119"/>
      <c r="D209" s="169"/>
      <c r="E209" s="119"/>
      <c r="F209" s="119"/>
      <c r="G209" s="119"/>
      <c r="H209" s="119"/>
      <c r="I209" s="119"/>
      <c r="J209" s="119"/>
      <c r="K209" s="119"/>
      <c r="L209" s="119"/>
    </row>
    <row r="210" spans="1:12" s="106" customFormat="1" ht="18.75" hidden="1">
      <c r="A210" s="118" t="s">
        <v>6</v>
      </c>
      <c r="B210" s="118">
        <v>30</v>
      </c>
      <c r="C210" s="119">
        <v>0</v>
      </c>
      <c r="D210" s="169">
        <v>2.28</v>
      </c>
      <c r="E210" s="118"/>
      <c r="F210" s="118"/>
      <c r="G210" s="118"/>
      <c r="H210" s="118"/>
      <c r="I210" s="118"/>
      <c r="J210" s="118"/>
      <c r="K210" s="118"/>
      <c r="L210" s="118"/>
    </row>
    <row r="211" spans="1:12" s="106" customFormat="1" ht="19.5">
      <c r="A211" s="158" t="s">
        <v>4</v>
      </c>
      <c r="B211" s="239"/>
      <c r="C211" s="240">
        <f>C207+C208+C209+C210</f>
        <v>150</v>
      </c>
      <c r="D211" s="241">
        <f>SUM(D207:D210)</f>
        <v>5.99</v>
      </c>
      <c r="E211" s="240">
        <f aca="true" t="shared" si="25" ref="E211:K211">E207+E208+E209+E210</f>
        <v>0.5</v>
      </c>
      <c r="F211" s="240">
        <f t="shared" si="25"/>
        <v>0.2</v>
      </c>
      <c r="G211" s="240">
        <f t="shared" si="25"/>
        <v>18.6</v>
      </c>
      <c r="H211" s="240">
        <f t="shared" si="25"/>
        <v>0</v>
      </c>
      <c r="I211" s="240">
        <f t="shared" si="25"/>
        <v>80.2</v>
      </c>
      <c r="J211" s="240">
        <f t="shared" si="25"/>
        <v>0</v>
      </c>
      <c r="K211" s="240">
        <f t="shared" si="25"/>
        <v>15</v>
      </c>
      <c r="L211" s="136"/>
    </row>
    <row r="212" spans="1:12" s="106" customFormat="1" ht="19.5">
      <c r="A212" s="132"/>
      <c r="B212" s="136"/>
      <c r="C212" s="137"/>
      <c r="D212" s="185"/>
      <c r="E212" s="136"/>
      <c r="F212" s="136"/>
      <c r="G212" s="136"/>
      <c r="H212" s="136"/>
      <c r="I212" s="136"/>
      <c r="J212" s="136"/>
      <c r="K212" s="136"/>
      <c r="L212" s="136"/>
    </row>
    <row r="213" spans="1:12" s="106" customFormat="1" ht="19.5" thickBot="1">
      <c r="A213" s="133"/>
      <c r="B213" s="151"/>
      <c r="C213" s="186"/>
      <c r="D213" s="187"/>
      <c r="E213" s="119"/>
      <c r="F213" s="119"/>
      <c r="G213" s="119"/>
      <c r="H213" s="119"/>
      <c r="I213" s="119"/>
      <c r="J213" s="119"/>
      <c r="K213" s="119"/>
      <c r="L213" s="119"/>
    </row>
    <row r="214" spans="1:12" s="106" customFormat="1" ht="20.25" thickBot="1">
      <c r="A214" s="128"/>
      <c r="B214" s="129"/>
      <c r="C214" s="163"/>
      <c r="D214" s="164"/>
      <c r="E214" s="163"/>
      <c r="F214" s="163"/>
      <c r="G214" s="163"/>
      <c r="H214" s="163"/>
      <c r="I214" s="163"/>
      <c r="J214" s="163"/>
      <c r="K214" s="163"/>
      <c r="L214" s="136"/>
    </row>
    <row r="215" spans="1:12" s="106" customFormat="1" ht="18.75">
      <c r="A215" s="138" t="s">
        <v>29</v>
      </c>
      <c r="B215" s="139"/>
      <c r="C215" s="135"/>
      <c r="D215" s="188"/>
      <c r="E215" s="118"/>
      <c r="F215" s="118"/>
      <c r="G215" s="118"/>
      <c r="H215" s="118"/>
      <c r="I215" s="118"/>
      <c r="J215" s="118"/>
      <c r="K215" s="118"/>
      <c r="L215" s="118"/>
    </row>
    <row r="216" spans="1:12" s="106" customFormat="1" ht="18.75">
      <c r="A216" s="142" t="s">
        <v>146</v>
      </c>
      <c r="B216" s="121">
        <v>30</v>
      </c>
      <c r="C216" s="102">
        <v>30</v>
      </c>
      <c r="D216" s="183">
        <v>1.08</v>
      </c>
      <c r="E216" s="144">
        <v>0.4</v>
      </c>
      <c r="F216" s="145">
        <v>3</v>
      </c>
      <c r="G216" s="119">
        <v>5.59</v>
      </c>
      <c r="H216" s="145"/>
      <c r="I216" s="145">
        <v>42</v>
      </c>
      <c r="J216" s="119"/>
      <c r="K216" s="119">
        <v>0.2</v>
      </c>
      <c r="L216" s="119"/>
    </row>
    <row r="217" spans="1:12" s="106" customFormat="1" ht="37.5">
      <c r="A217" s="142" t="s">
        <v>115</v>
      </c>
      <c r="B217" s="121">
        <v>200</v>
      </c>
      <c r="C217" s="102">
        <v>150</v>
      </c>
      <c r="D217" s="191">
        <v>1.52</v>
      </c>
      <c r="E217" s="119">
        <v>2</v>
      </c>
      <c r="F217" s="119">
        <v>6.35</v>
      </c>
      <c r="G217" s="119">
        <v>9.54</v>
      </c>
      <c r="H217" s="190"/>
      <c r="I217" s="119">
        <v>135</v>
      </c>
      <c r="J217" s="119"/>
      <c r="K217" s="119">
        <v>1.02</v>
      </c>
      <c r="L217" s="119"/>
    </row>
    <row r="218" spans="1:12" s="106" customFormat="1" ht="18.75">
      <c r="A218" s="142" t="s">
        <v>116</v>
      </c>
      <c r="B218" s="242">
        <v>70</v>
      </c>
      <c r="C218" s="202">
        <v>170</v>
      </c>
      <c r="D218" s="191">
        <v>5.41</v>
      </c>
      <c r="E218" s="119">
        <v>2.78</v>
      </c>
      <c r="F218" s="119">
        <v>7.68</v>
      </c>
      <c r="G218" s="119">
        <v>10.65</v>
      </c>
      <c r="H218" s="119"/>
      <c r="I218" s="119">
        <v>126.54</v>
      </c>
      <c r="J218" s="119"/>
      <c r="K218" s="119">
        <v>0.68</v>
      </c>
      <c r="L218" s="119"/>
    </row>
    <row r="219" spans="1:12" s="106" customFormat="1" ht="18.75">
      <c r="A219" s="150"/>
      <c r="B219" s="151"/>
      <c r="C219" s="243"/>
      <c r="D219" s="187"/>
      <c r="E219" s="119"/>
      <c r="F219" s="119"/>
      <c r="G219" s="119"/>
      <c r="H219" s="119"/>
      <c r="I219" s="119"/>
      <c r="J219" s="101"/>
      <c r="K219" s="102"/>
      <c r="L219" s="119"/>
    </row>
    <row r="220" spans="1:12" s="106" customFormat="1" ht="18.75">
      <c r="A220" s="150"/>
      <c r="B220" s="151"/>
      <c r="C220" s="243"/>
      <c r="D220" s="187"/>
      <c r="E220" s="119"/>
      <c r="F220" s="119"/>
      <c r="G220" s="119"/>
      <c r="H220" s="119"/>
      <c r="I220" s="119"/>
      <c r="J220" s="119"/>
      <c r="K220" s="119"/>
      <c r="L220" s="119"/>
    </row>
    <row r="221" spans="1:12" s="106" customFormat="1" ht="19.5" thickBot="1">
      <c r="A221" s="118" t="s">
        <v>117</v>
      </c>
      <c r="B221" s="219">
        <v>150</v>
      </c>
      <c r="C221" s="119">
        <v>150</v>
      </c>
      <c r="D221" s="169">
        <v>0.61</v>
      </c>
      <c r="E221" s="119">
        <v>0.5</v>
      </c>
      <c r="F221" s="119">
        <v>2.67</v>
      </c>
      <c r="G221" s="119">
        <v>18.6</v>
      </c>
      <c r="H221" s="119"/>
      <c r="I221" s="119">
        <v>87.8</v>
      </c>
      <c r="J221" s="119"/>
      <c r="K221" s="119">
        <v>6</v>
      </c>
      <c r="L221" s="119"/>
    </row>
    <row r="222" spans="1:12" s="106" customFormat="1" ht="19.5" thickBot="1">
      <c r="A222" s="146" t="s">
        <v>6</v>
      </c>
      <c r="B222" s="118">
        <v>20</v>
      </c>
      <c r="C222" s="119">
        <v>30</v>
      </c>
      <c r="D222" s="169">
        <v>1.52</v>
      </c>
      <c r="E222" s="119">
        <v>2.43</v>
      </c>
      <c r="F222" s="119">
        <v>0.45</v>
      </c>
      <c r="G222" s="119">
        <v>7.65</v>
      </c>
      <c r="H222" s="119"/>
      <c r="I222" s="119">
        <v>79.5</v>
      </c>
      <c r="J222" s="101"/>
      <c r="K222" s="102">
        <v>0.1</v>
      </c>
      <c r="L222" s="124"/>
    </row>
    <row r="223" spans="1:12" s="106" customFormat="1" ht="19.5" thickBot="1">
      <c r="A223" s="150" t="s">
        <v>5</v>
      </c>
      <c r="B223" s="152">
        <v>30</v>
      </c>
      <c r="C223" s="192">
        <v>20</v>
      </c>
      <c r="D223" s="193">
        <v>1.98</v>
      </c>
      <c r="E223" s="119">
        <v>4</v>
      </c>
      <c r="F223" s="119">
        <v>0.5</v>
      </c>
      <c r="G223" s="119">
        <v>5.65</v>
      </c>
      <c r="H223" s="119"/>
      <c r="I223" s="119">
        <v>69</v>
      </c>
      <c r="J223" s="153"/>
      <c r="K223" s="154">
        <v>3</v>
      </c>
      <c r="L223" s="124"/>
    </row>
    <row r="224" spans="1:12" s="106" customFormat="1" ht="19.5">
      <c r="A224" s="178" t="s">
        <v>7</v>
      </c>
      <c r="B224" s="179"/>
      <c r="C224" s="180">
        <f>C216+C217+C218+C221+C222+C223</f>
        <v>550</v>
      </c>
      <c r="D224" s="181">
        <f>SUM(D216:D223)</f>
        <v>12.12</v>
      </c>
      <c r="E224" s="180">
        <f aca="true" t="shared" si="26" ref="E224:K224">E216+E217+E218+E221+E222+E223</f>
        <v>12.11</v>
      </c>
      <c r="F224" s="180">
        <f t="shared" si="26"/>
        <v>20.650000000000002</v>
      </c>
      <c r="G224" s="180">
        <f t="shared" si="26"/>
        <v>57.68</v>
      </c>
      <c r="H224" s="180">
        <f t="shared" si="26"/>
        <v>0</v>
      </c>
      <c r="I224" s="180">
        <f t="shared" si="26"/>
        <v>539.84</v>
      </c>
      <c r="J224" s="180">
        <f t="shared" si="26"/>
        <v>0</v>
      </c>
      <c r="K224" s="180">
        <f t="shared" si="26"/>
        <v>11</v>
      </c>
      <c r="L224" s="136"/>
    </row>
    <row r="225" spans="1:12" s="106" customFormat="1" ht="20.25" thickBot="1">
      <c r="A225" s="165" t="s">
        <v>8</v>
      </c>
      <c r="B225" s="195"/>
      <c r="C225" s="196"/>
      <c r="D225" s="197"/>
      <c r="E225" s="136"/>
      <c r="F225" s="136"/>
      <c r="G225" s="136"/>
      <c r="H225" s="136"/>
      <c r="I225" s="136"/>
      <c r="J225" s="136"/>
      <c r="K225" s="136"/>
      <c r="L225" s="136"/>
    </row>
    <row r="226" spans="1:12" s="106" customFormat="1" ht="19.5" thickBot="1">
      <c r="A226" s="142" t="s">
        <v>64</v>
      </c>
      <c r="B226" s="121">
        <v>150</v>
      </c>
      <c r="C226" s="102">
        <v>150</v>
      </c>
      <c r="D226" s="191">
        <v>4.19</v>
      </c>
      <c r="E226" s="144">
        <v>1.2</v>
      </c>
      <c r="F226" s="145">
        <v>6.54</v>
      </c>
      <c r="G226" s="119">
        <v>5.43</v>
      </c>
      <c r="H226" s="145"/>
      <c r="I226" s="145">
        <v>88.45</v>
      </c>
      <c r="J226" s="119"/>
      <c r="K226" s="102">
        <v>0.9</v>
      </c>
      <c r="L226" s="124"/>
    </row>
    <row r="227" spans="1:12" s="106" customFormat="1" ht="18.75">
      <c r="A227" s="227" t="s">
        <v>93</v>
      </c>
      <c r="B227" s="139"/>
      <c r="C227" s="135">
        <v>50</v>
      </c>
      <c r="D227" s="188"/>
      <c r="E227" s="119">
        <v>2.43</v>
      </c>
      <c r="F227" s="119">
        <v>0.45</v>
      </c>
      <c r="G227" s="119">
        <v>16.2</v>
      </c>
      <c r="H227" s="119"/>
      <c r="I227" s="119">
        <v>146.43</v>
      </c>
      <c r="J227" s="101"/>
      <c r="K227" s="102">
        <v>2.65</v>
      </c>
      <c r="L227" s="264"/>
    </row>
    <row r="228" spans="1:12" s="106" customFormat="1" ht="19.5" thickBot="1">
      <c r="A228" s="227"/>
      <c r="B228" s="139"/>
      <c r="C228" s="135"/>
      <c r="D228" s="162"/>
      <c r="E228" s="119"/>
      <c r="F228" s="119"/>
      <c r="G228" s="119"/>
      <c r="H228" s="119"/>
      <c r="I228" s="119"/>
      <c r="J228" s="119"/>
      <c r="K228" s="119"/>
      <c r="L228" s="119"/>
    </row>
    <row r="229" spans="1:12" s="106" customFormat="1" ht="20.25" thickBot="1">
      <c r="A229" s="128" t="s">
        <v>9</v>
      </c>
      <c r="B229" s="129"/>
      <c r="C229" s="163">
        <f>C226+C227</f>
        <v>200</v>
      </c>
      <c r="D229" s="164">
        <f>SUM(D226:D228)</f>
        <v>4.19</v>
      </c>
      <c r="E229" s="163">
        <f aca="true" t="shared" si="27" ref="E229:K229">E226+E227</f>
        <v>3.63</v>
      </c>
      <c r="F229" s="163">
        <f t="shared" si="27"/>
        <v>6.99</v>
      </c>
      <c r="G229" s="163">
        <f t="shared" si="27"/>
        <v>21.63</v>
      </c>
      <c r="H229" s="163">
        <f t="shared" si="27"/>
        <v>0</v>
      </c>
      <c r="I229" s="163">
        <f t="shared" si="27"/>
        <v>234.88</v>
      </c>
      <c r="J229" s="163">
        <f t="shared" si="27"/>
        <v>0</v>
      </c>
      <c r="K229" s="163">
        <f t="shared" si="27"/>
        <v>3.55</v>
      </c>
      <c r="L229" s="136"/>
    </row>
    <row r="230" spans="1:12" s="106" customFormat="1" ht="18.75">
      <c r="A230" s="107" t="s">
        <v>10</v>
      </c>
      <c r="B230" s="139"/>
      <c r="C230" s="135"/>
      <c r="D230" s="162"/>
      <c r="E230" s="166"/>
      <c r="F230" s="167"/>
      <c r="G230" s="118"/>
      <c r="H230" s="167"/>
      <c r="I230" s="168"/>
      <c r="J230" s="118"/>
      <c r="K230" s="118"/>
      <c r="L230" s="118"/>
    </row>
    <row r="231" spans="1:12" s="106" customFormat="1" ht="18.75">
      <c r="A231" s="161" t="s">
        <v>118</v>
      </c>
      <c r="B231" s="244">
        <v>150</v>
      </c>
      <c r="C231" s="109">
        <v>200</v>
      </c>
      <c r="D231" s="177">
        <v>3.67</v>
      </c>
      <c r="E231" s="119">
        <v>6.76</v>
      </c>
      <c r="F231" s="119">
        <v>1.5</v>
      </c>
      <c r="G231" s="119">
        <v>37</v>
      </c>
      <c r="H231" s="119"/>
      <c r="I231" s="119">
        <v>187</v>
      </c>
      <c r="J231" s="119"/>
      <c r="K231" s="119">
        <v>1.6</v>
      </c>
      <c r="L231" s="119"/>
    </row>
    <row r="232" spans="1:12" s="106" customFormat="1" ht="18.75">
      <c r="A232" s="245"/>
      <c r="B232" s="244"/>
      <c r="C232" s="109"/>
      <c r="D232" s="246"/>
      <c r="E232" s="119"/>
      <c r="F232" s="119"/>
      <c r="G232" s="145"/>
      <c r="H232" s="119"/>
      <c r="I232" s="119"/>
      <c r="J232" s="119"/>
      <c r="K232" s="119"/>
      <c r="L232" s="119"/>
    </row>
    <row r="233" spans="1:12" s="106" customFormat="1" ht="19.5" thickBot="1">
      <c r="A233" s="161" t="s">
        <v>69</v>
      </c>
      <c r="B233" s="176">
        <v>150</v>
      </c>
      <c r="C233" s="119">
        <v>230</v>
      </c>
      <c r="D233" s="169">
        <v>0.61</v>
      </c>
      <c r="E233" s="119">
        <v>0.5</v>
      </c>
      <c r="F233" s="119">
        <v>0.2</v>
      </c>
      <c r="G233" s="119">
        <v>18.6</v>
      </c>
      <c r="H233" s="119"/>
      <c r="I233" s="119">
        <v>149</v>
      </c>
      <c r="J233" s="119"/>
      <c r="K233" s="119">
        <v>2</v>
      </c>
      <c r="L233" s="119"/>
    </row>
    <row r="234" spans="1:12" s="106" customFormat="1" ht="19.5" thickBot="1">
      <c r="A234" s="125" t="s">
        <v>67</v>
      </c>
      <c r="B234" s="126"/>
      <c r="C234" s="173">
        <v>20</v>
      </c>
      <c r="D234" s="184"/>
      <c r="E234" s="119">
        <v>22</v>
      </c>
      <c r="F234" s="119">
        <v>0.3</v>
      </c>
      <c r="G234" s="119">
        <v>9.65</v>
      </c>
      <c r="H234" s="119"/>
      <c r="I234" s="119">
        <v>55</v>
      </c>
      <c r="J234" s="153"/>
      <c r="K234" s="154">
        <v>0.6</v>
      </c>
      <c r="L234" s="124"/>
    </row>
    <row r="235" spans="1:12" s="106" customFormat="1" ht="20.25" thickBot="1">
      <c r="A235" s="178" t="s">
        <v>11</v>
      </c>
      <c r="B235" s="179"/>
      <c r="C235" s="180">
        <f>C231+C233+C234</f>
        <v>450</v>
      </c>
      <c r="D235" s="181">
        <f>SUM(D231:D234)</f>
        <v>4.28</v>
      </c>
      <c r="E235" s="180">
        <f aca="true" t="shared" si="28" ref="E235:K235">E231+E233+E234</f>
        <v>29.259999999999998</v>
      </c>
      <c r="F235" s="180">
        <f t="shared" si="28"/>
        <v>2</v>
      </c>
      <c r="G235" s="180">
        <f t="shared" si="28"/>
        <v>65.25</v>
      </c>
      <c r="H235" s="180">
        <f t="shared" si="28"/>
        <v>0</v>
      </c>
      <c r="I235" s="180">
        <f t="shared" si="28"/>
        <v>391</v>
      </c>
      <c r="J235" s="180">
        <f t="shared" si="28"/>
        <v>0</v>
      </c>
      <c r="K235" s="180">
        <f t="shared" si="28"/>
        <v>4.2</v>
      </c>
      <c r="L235" s="136"/>
    </row>
    <row r="236" spans="1:12" s="106" customFormat="1" ht="19.5">
      <c r="A236" s="178" t="s">
        <v>13</v>
      </c>
      <c r="B236" s="179"/>
      <c r="C236" s="180">
        <f>C235+C229+C224+C211+C205</f>
        <v>1707</v>
      </c>
      <c r="D236" s="181">
        <f>SUM(D235+D229+D224+D214+D205)</f>
        <v>29.43</v>
      </c>
      <c r="E236" s="180">
        <f aca="true" t="shared" si="29" ref="E236:K236">E235+E229+E224+E211+E205</f>
        <v>60.92</v>
      </c>
      <c r="F236" s="180">
        <f t="shared" si="29"/>
        <v>60.82</v>
      </c>
      <c r="G236" s="180">
        <f t="shared" si="29"/>
        <v>228.45</v>
      </c>
      <c r="H236" s="180">
        <f t="shared" si="29"/>
        <v>0</v>
      </c>
      <c r="I236" s="180">
        <f t="shared" si="29"/>
        <v>1639.75</v>
      </c>
      <c r="J236" s="180">
        <f t="shared" si="29"/>
        <v>0</v>
      </c>
      <c r="K236" s="180">
        <f t="shared" si="29"/>
        <v>34.95</v>
      </c>
      <c r="L236" s="98"/>
    </row>
    <row r="237" spans="1:12" s="95" customFormat="1" ht="19.5">
      <c r="A237" s="96"/>
      <c r="B237" s="96"/>
      <c r="C237" s="97"/>
      <c r="D237" s="96"/>
      <c r="E237" s="97"/>
      <c r="F237" s="97"/>
      <c r="G237" s="97"/>
      <c r="H237" s="97"/>
      <c r="I237" s="97"/>
      <c r="J237" s="97"/>
      <c r="K237" s="97"/>
      <c r="L237" s="96"/>
    </row>
    <row r="238" spans="1:12" s="95" customFormat="1" ht="19.5">
      <c r="A238" s="96"/>
      <c r="B238" s="96"/>
      <c r="C238" s="97"/>
      <c r="D238" s="96"/>
      <c r="E238" s="97"/>
      <c r="F238" s="97"/>
      <c r="G238" s="97"/>
      <c r="H238" s="97"/>
      <c r="I238" s="97"/>
      <c r="J238" s="97"/>
      <c r="K238" s="97"/>
      <c r="L238" s="96"/>
    </row>
    <row r="239" spans="1:12" s="95" customFormat="1" ht="19.5">
      <c r="A239" s="96"/>
      <c r="B239" s="96"/>
      <c r="C239" s="97"/>
      <c r="D239" s="96"/>
      <c r="E239" s="97"/>
      <c r="F239" s="97"/>
      <c r="G239" s="97"/>
      <c r="H239" s="97"/>
      <c r="I239" s="97"/>
      <c r="J239" s="97"/>
      <c r="K239" s="97"/>
      <c r="L239" s="96"/>
    </row>
    <row r="240" spans="1:12" s="95" customFormat="1" ht="19.5">
      <c r="A240" s="96"/>
      <c r="B240" s="96"/>
      <c r="C240" s="97"/>
      <c r="D240" s="96"/>
      <c r="E240" s="97"/>
      <c r="F240" s="97"/>
      <c r="G240" s="97"/>
      <c r="H240" s="97"/>
      <c r="I240" s="97"/>
      <c r="J240" s="97"/>
      <c r="K240" s="97"/>
      <c r="L240" s="96"/>
    </row>
    <row r="241" spans="1:12" s="95" customFormat="1" ht="19.5">
      <c r="A241" s="96"/>
      <c r="B241" s="96"/>
      <c r="C241" s="97"/>
      <c r="D241" s="96"/>
      <c r="E241" s="97"/>
      <c r="F241" s="97"/>
      <c r="G241" s="97"/>
      <c r="H241" s="97"/>
      <c r="I241" s="97"/>
      <c r="J241" s="97"/>
      <c r="K241" s="97"/>
      <c r="L241" s="96"/>
    </row>
    <row r="242" spans="1:12" s="95" customFormat="1" ht="19.5">
      <c r="A242" s="96"/>
      <c r="B242" s="96"/>
      <c r="C242" s="97"/>
      <c r="D242" s="96"/>
      <c r="E242" s="97"/>
      <c r="F242" s="97"/>
      <c r="G242" s="97"/>
      <c r="H242" s="97"/>
      <c r="I242" s="97"/>
      <c r="J242" s="97"/>
      <c r="K242" s="97"/>
      <c r="L242" s="96"/>
    </row>
    <row r="243" spans="1:12" s="95" customFormat="1" ht="19.5">
      <c r="A243" s="96"/>
      <c r="B243" s="96"/>
      <c r="C243" s="97"/>
      <c r="D243" s="96"/>
      <c r="E243" s="97"/>
      <c r="F243" s="97"/>
      <c r="G243" s="97"/>
      <c r="H243" s="97"/>
      <c r="I243" s="97"/>
      <c r="J243" s="97"/>
      <c r="K243" s="97"/>
      <c r="L243" s="96"/>
    </row>
    <row r="244" spans="1:12" s="95" customFormat="1" ht="19.5">
      <c r="A244" s="96"/>
      <c r="B244" s="96"/>
      <c r="C244" s="97"/>
      <c r="D244" s="96"/>
      <c r="E244" s="97"/>
      <c r="F244" s="97"/>
      <c r="G244" s="97"/>
      <c r="H244" s="97"/>
      <c r="I244" s="97"/>
      <c r="J244" s="97"/>
      <c r="K244" s="97"/>
      <c r="L244" s="96"/>
    </row>
    <row r="245" spans="1:12" s="95" customFormat="1" ht="19.5">
      <c r="A245" s="96"/>
      <c r="B245" s="96"/>
      <c r="C245" s="97"/>
      <c r="D245" s="96"/>
      <c r="E245" s="97"/>
      <c r="F245" s="97"/>
      <c r="G245" s="97"/>
      <c r="H245" s="97"/>
      <c r="I245" s="97"/>
      <c r="J245" s="97"/>
      <c r="K245" s="97"/>
      <c r="L245" s="96"/>
    </row>
    <row r="246" spans="1:12" s="95" customFormat="1" ht="19.5">
      <c r="A246" s="96"/>
      <c r="B246" s="96"/>
      <c r="C246" s="97"/>
      <c r="D246" s="96"/>
      <c r="E246" s="97"/>
      <c r="F246" s="97"/>
      <c r="G246" s="97"/>
      <c r="H246" s="97"/>
      <c r="I246" s="97"/>
      <c r="J246" s="97"/>
      <c r="K246" s="97"/>
      <c r="L246" s="96"/>
    </row>
    <row r="247" spans="1:12" s="106" customFormat="1" ht="18.75">
      <c r="A247" s="138" t="s">
        <v>37</v>
      </c>
      <c r="B247" s="207"/>
      <c r="C247" s="135"/>
      <c r="D247" s="208"/>
      <c r="E247" s="134"/>
      <c r="F247" s="134"/>
      <c r="G247" s="134"/>
      <c r="H247" s="134"/>
      <c r="I247" s="134"/>
      <c r="J247" s="134"/>
      <c r="K247" s="134"/>
      <c r="L247" s="134"/>
    </row>
    <row r="248" spans="1:12" s="106" customFormat="1" ht="18.75">
      <c r="A248" s="100" t="s">
        <v>3</v>
      </c>
      <c r="B248" s="101"/>
      <c r="C248" s="102"/>
      <c r="D248" s="182"/>
      <c r="E248" s="119"/>
      <c r="F248" s="119"/>
      <c r="G248" s="119"/>
      <c r="H248" s="119"/>
      <c r="I248" s="119"/>
      <c r="J248" s="119"/>
      <c r="K248" s="119"/>
      <c r="L248" s="119"/>
    </row>
    <row r="249" spans="1:12" s="106" customFormat="1" ht="18.75">
      <c r="A249" s="146" t="s">
        <v>70</v>
      </c>
      <c r="B249" s="118">
        <v>150</v>
      </c>
      <c r="C249" s="119">
        <v>190</v>
      </c>
      <c r="D249" s="160">
        <v>3.41</v>
      </c>
      <c r="E249" s="144">
        <v>4</v>
      </c>
      <c r="F249" s="145">
        <v>7.5</v>
      </c>
      <c r="G249" s="119">
        <v>13.36</v>
      </c>
      <c r="H249" s="145"/>
      <c r="I249" s="145">
        <v>169</v>
      </c>
      <c r="J249" s="119"/>
      <c r="K249" s="119">
        <v>0.43</v>
      </c>
      <c r="L249" s="119"/>
    </row>
    <row r="250" spans="1:12" s="106" customFormat="1" ht="18.75" hidden="1">
      <c r="A250" s="247" t="s">
        <v>44</v>
      </c>
      <c r="B250" s="121"/>
      <c r="C250" s="102">
        <v>0</v>
      </c>
      <c r="D250" s="248"/>
      <c r="E250" s="166"/>
      <c r="F250" s="167"/>
      <c r="G250" s="118"/>
      <c r="H250" s="249"/>
      <c r="I250" s="167"/>
      <c r="J250" s="118"/>
      <c r="K250" s="118"/>
      <c r="L250" s="118"/>
    </row>
    <row r="251" spans="1:12" s="106" customFormat="1" ht="18.75">
      <c r="A251" s="120" t="s">
        <v>73</v>
      </c>
      <c r="B251" s="121">
        <v>5</v>
      </c>
      <c r="C251" s="102">
        <v>35</v>
      </c>
      <c r="D251" s="191">
        <v>0.02</v>
      </c>
      <c r="E251" s="119">
        <v>4.2</v>
      </c>
      <c r="F251" s="119">
        <v>9.9</v>
      </c>
      <c r="G251" s="119">
        <v>9.98</v>
      </c>
      <c r="H251" s="119"/>
      <c r="I251" s="119">
        <v>120</v>
      </c>
      <c r="J251" s="119"/>
      <c r="K251" s="102">
        <v>0.3</v>
      </c>
      <c r="L251" s="119"/>
    </row>
    <row r="252" spans="1:12" s="106" customFormat="1" ht="19.5" thickBot="1">
      <c r="A252" s="118" t="s">
        <v>45</v>
      </c>
      <c r="B252" s="118">
        <v>180</v>
      </c>
      <c r="C252" s="119">
        <v>150</v>
      </c>
      <c r="D252" s="169">
        <v>3.39</v>
      </c>
      <c r="E252" s="119">
        <v>3.9</v>
      </c>
      <c r="F252" s="119">
        <v>3.4</v>
      </c>
      <c r="G252" s="119">
        <v>4</v>
      </c>
      <c r="H252" s="119"/>
      <c r="I252" s="119">
        <v>104.34</v>
      </c>
      <c r="J252" s="119"/>
      <c r="K252" s="102">
        <v>0.7</v>
      </c>
      <c r="L252" s="119"/>
    </row>
    <row r="253" spans="1:12" s="106" customFormat="1" ht="19.5" hidden="1" thickBot="1">
      <c r="A253" s="125" t="s">
        <v>6</v>
      </c>
      <c r="B253" s="126">
        <v>30</v>
      </c>
      <c r="C253" s="173">
        <v>0</v>
      </c>
      <c r="D253" s="184">
        <v>2.28</v>
      </c>
      <c r="E253" s="118"/>
      <c r="F253" s="118"/>
      <c r="G253" s="118"/>
      <c r="H253" s="118"/>
      <c r="I253" s="118"/>
      <c r="J253" s="118"/>
      <c r="K253" s="118"/>
      <c r="L253" s="118"/>
    </row>
    <row r="254" spans="1:12" s="106" customFormat="1" ht="20.25" thickBot="1">
      <c r="A254" s="128" t="s">
        <v>4</v>
      </c>
      <c r="B254" s="129"/>
      <c r="C254" s="163">
        <f>C249+C251+C252</f>
        <v>375</v>
      </c>
      <c r="D254" s="164">
        <f>SUM(D249:D253)</f>
        <v>9.1</v>
      </c>
      <c r="E254" s="163">
        <f aca="true" t="shared" si="30" ref="E254:K254">E249+E251+E252</f>
        <v>12.1</v>
      </c>
      <c r="F254" s="163">
        <f t="shared" si="30"/>
        <v>20.799999999999997</v>
      </c>
      <c r="G254" s="163">
        <f t="shared" si="30"/>
        <v>27.34</v>
      </c>
      <c r="H254" s="163">
        <f t="shared" si="30"/>
        <v>0</v>
      </c>
      <c r="I254" s="163">
        <f t="shared" si="30"/>
        <v>393.34000000000003</v>
      </c>
      <c r="J254" s="163">
        <f t="shared" si="30"/>
        <v>0</v>
      </c>
      <c r="K254" s="163">
        <f t="shared" si="30"/>
        <v>1.43</v>
      </c>
      <c r="L254" s="136"/>
    </row>
    <row r="255" spans="1:12" s="106" customFormat="1" ht="18.75">
      <c r="A255" s="100" t="s">
        <v>3</v>
      </c>
      <c r="B255" s="101"/>
      <c r="C255" s="102"/>
      <c r="D255" s="182"/>
      <c r="E255" s="119"/>
      <c r="F255" s="119"/>
      <c r="G255" s="119"/>
      <c r="H255" s="119"/>
      <c r="I255" s="119"/>
      <c r="J255" s="119"/>
      <c r="K255" s="119"/>
      <c r="L255" s="119"/>
    </row>
    <row r="256" spans="1:12" s="106" customFormat="1" ht="18.75">
      <c r="A256" s="146" t="s">
        <v>66</v>
      </c>
      <c r="B256" s="118">
        <v>150</v>
      </c>
      <c r="C256" s="135">
        <v>150</v>
      </c>
      <c r="D256" s="162"/>
      <c r="E256" s="119">
        <v>0.5</v>
      </c>
      <c r="F256" s="119">
        <v>0.2</v>
      </c>
      <c r="G256" s="119">
        <v>18.6</v>
      </c>
      <c r="H256" s="119"/>
      <c r="I256" s="119">
        <v>80.2</v>
      </c>
      <c r="J256" s="119"/>
      <c r="K256" s="119">
        <v>15</v>
      </c>
      <c r="L256" s="119"/>
    </row>
    <row r="257" spans="1:12" s="106" customFormat="1" ht="18.75" hidden="1">
      <c r="A257" s="247" t="s">
        <v>44</v>
      </c>
      <c r="B257" s="121"/>
      <c r="C257" s="102">
        <v>0</v>
      </c>
      <c r="D257" s="248"/>
      <c r="E257" s="166"/>
      <c r="F257" s="167"/>
      <c r="G257" s="118"/>
      <c r="H257" s="249"/>
      <c r="I257" s="167"/>
      <c r="J257" s="118"/>
      <c r="K257" s="118"/>
      <c r="L257" s="118"/>
    </row>
    <row r="258" spans="1:12" s="106" customFormat="1" ht="18.75">
      <c r="A258" s="120"/>
      <c r="B258" s="121"/>
      <c r="C258" s="102"/>
      <c r="D258" s="191"/>
      <c r="E258" s="119"/>
      <c r="F258" s="119"/>
      <c r="G258" s="119"/>
      <c r="H258" s="119"/>
      <c r="I258" s="119"/>
      <c r="J258" s="119"/>
      <c r="K258" s="119"/>
      <c r="L258" s="119"/>
    </row>
    <row r="259" spans="1:12" s="106" customFormat="1" ht="19.5" thickBot="1">
      <c r="A259" s="118"/>
      <c r="B259" s="118"/>
      <c r="C259" s="119"/>
      <c r="D259" s="169"/>
      <c r="E259" s="119"/>
      <c r="F259" s="119"/>
      <c r="G259" s="119"/>
      <c r="H259" s="119"/>
      <c r="I259" s="119"/>
      <c r="J259" s="119"/>
      <c r="K259" s="119"/>
      <c r="L259" s="119"/>
    </row>
    <row r="260" spans="1:12" s="106" customFormat="1" ht="19.5" hidden="1" thickBot="1">
      <c r="A260" s="125" t="s">
        <v>6</v>
      </c>
      <c r="B260" s="126">
        <v>30</v>
      </c>
      <c r="C260" s="173">
        <v>0</v>
      </c>
      <c r="D260" s="184">
        <v>2.28</v>
      </c>
      <c r="E260" s="118"/>
      <c r="F260" s="118"/>
      <c r="G260" s="118"/>
      <c r="H260" s="118"/>
      <c r="I260" s="118"/>
      <c r="J260" s="118"/>
      <c r="K260" s="118"/>
      <c r="L260" s="118"/>
    </row>
    <row r="261" spans="1:12" s="106" customFormat="1" ht="20.25" thickBot="1">
      <c r="A261" s="128" t="s">
        <v>4</v>
      </c>
      <c r="B261" s="129"/>
      <c r="C261" s="163">
        <f>C256+C257+C258+C259+C260</f>
        <v>150</v>
      </c>
      <c r="D261" s="164">
        <f>SUM(D256:D260)</f>
        <v>2.28</v>
      </c>
      <c r="E261" s="163">
        <f aca="true" t="shared" si="31" ref="E261:K261">E256+E257+E258+E259+E260</f>
        <v>0.5</v>
      </c>
      <c r="F261" s="163">
        <f t="shared" si="31"/>
        <v>0.2</v>
      </c>
      <c r="G261" s="163">
        <f t="shared" si="31"/>
        <v>18.6</v>
      </c>
      <c r="H261" s="163">
        <f t="shared" si="31"/>
        <v>0</v>
      </c>
      <c r="I261" s="163">
        <f t="shared" si="31"/>
        <v>80.2</v>
      </c>
      <c r="J261" s="163">
        <f t="shared" si="31"/>
        <v>0</v>
      </c>
      <c r="K261" s="163">
        <f t="shared" si="31"/>
        <v>15</v>
      </c>
      <c r="L261" s="136"/>
    </row>
    <row r="262" spans="1:12" s="106" customFormat="1" ht="18.75">
      <c r="A262" s="138" t="s">
        <v>29</v>
      </c>
      <c r="B262" s="139"/>
      <c r="C262" s="135"/>
      <c r="D262" s="188"/>
      <c r="E262" s="118"/>
      <c r="F262" s="118"/>
      <c r="G262" s="118"/>
      <c r="H262" s="118"/>
      <c r="I262" s="118"/>
      <c r="J262" s="118"/>
      <c r="K262" s="118"/>
      <c r="L262" s="118"/>
    </row>
    <row r="263" spans="1:12" s="106" customFormat="1" ht="18.75">
      <c r="A263" s="142" t="s">
        <v>143</v>
      </c>
      <c r="B263" s="121">
        <v>30</v>
      </c>
      <c r="C263" s="102">
        <v>30</v>
      </c>
      <c r="D263" s="183">
        <v>0.24</v>
      </c>
      <c r="E263" s="144">
        <v>3</v>
      </c>
      <c r="F263" s="145">
        <v>3.22</v>
      </c>
      <c r="G263" s="119">
        <v>3.21</v>
      </c>
      <c r="H263" s="145"/>
      <c r="I263" s="235">
        <v>59</v>
      </c>
      <c r="J263" s="119"/>
      <c r="K263" s="119">
        <v>0.5</v>
      </c>
      <c r="L263" s="119"/>
    </row>
    <row r="264" spans="1:12" s="106" customFormat="1" ht="18.75">
      <c r="A264" s="146" t="s">
        <v>119</v>
      </c>
      <c r="B264" s="118">
        <v>150</v>
      </c>
      <c r="C264" s="119">
        <v>150</v>
      </c>
      <c r="D264" s="169">
        <v>1.47</v>
      </c>
      <c r="E264" s="119">
        <v>2</v>
      </c>
      <c r="F264" s="119">
        <v>6.35</v>
      </c>
      <c r="G264" s="119">
        <v>8.45</v>
      </c>
      <c r="H264" s="190"/>
      <c r="I264" s="119">
        <v>91.3</v>
      </c>
      <c r="J264" s="119"/>
      <c r="K264" s="119">
        <v>1</v>
      </c>
      <c r="L264" s="119"/>
    </row>
    <row r="265" spans="1:12" s="106" customFormat="1" ht="18.75">
      <c r="A265" s="142" t="s">
        <v>92</v>
      </c>
      <c r="B265" s="242">
        <v>190</v>
      </c>
      <c r="C265" s="202">
        <v>70</v>
      </c>
      <c r="D265" s="191">
        <v>18.16</v>
      </c>
      <c r="E265" s="119">
        <v>4.54</v>
      </c>
      <c r="F265" s="119">
        <v>6.78</v>
      </c>
      <c r="G265" s="119">
        <v>19.2</v>
      </c>
      <c r="H265" s="119"/>
      <c r="I265" s="119">
        <v>156.45</v>
      </c>
      <c r="J265" s="119"/>
      <c r="K265" s="119">
        <v>1.6</v>
      </c>
      <c r="L265" s="119"/>
    </row>
    <row r="266" spans="1:12" s="106" customFormat="1" ht="18.75">
      <c r="A266" s="161" t="s">
        <v>78</v>
      </c>
      <c r="B266" s="236"/>
      <c r="C266" s="237">
        <v>100</v>
      </c>
      <c r="D266" s="177"/>
      <c r="E266" s="119">
        <v>2.43</v>
      </c>
      <c r="F266" s="119">
        <v>0.45</v>
      </c>
      <c r="G266" s="119">
        <v>16.2</v>
      </c>
      <c r="H266" s="119"/>
      <c r="I266" s="119">
        <v>87</v>
      </c>
      <c r="J266" s="101"/>
      <c r="K266" s="102">
        <v>0.1</v>
      </c>
      <c r="L266" s="119"/>
    </row>
    <row r="267" spans="1:12" s="106" customFormat="1" ht="19.5" thickBot="1">
      <c r="A267" s="161" t="s">
        <v>86</v>
      </c>
      <c r="B267" s="176">
        <v>150</v>
      </c>
      <c r="C267" s="109">
        <v>150</v>
      </c>
      <c r="D267" s="177">
        <v>0.12</v>
      </c>
      <c r="E267" s="119">
        <v>0.5</v>
      </c>
      <c r="F267" s="119">
        <v>0.2</v>
      </c>
      <c r="G267" s="119">
        <v>18.6</v>
      </c>
      <c r="H267" s="119"/>
      <c r="I267" s="119">
        <v>34.2</v>
      </c>
      <c r="J267" s="119"/>
      <c r="K267" s="119">
        <v>1</v>
      </c>
      <c r="L267" s="119"/>
    </row>
    <row r="268" spans="1:12" s="106" customFormat="1" ht="19.5" thickBot="1">
      <c r="A268" s="146" t="s">
        <v>6</v>
      </c>
      <c r="B268" s="118">
        <v>20</v>
      </c>
      <c r="C268" s="119">
        <v>30</v>
      </c>
      <c r="D268" s="169">
        <v>1.52</v>
      </c>
      <c r="E268" s="119">
        <v>2.43</v>
      </c>
      <c r="F268" s="119">
        <v>0.45</v>
      </c>
      <c r="G268" s="119">
        <v>26.34</v>
      </c>
      <c r="H268" s="119"/>
      <c r="I268" s="119">
        <v>56</v>
      </c>
      <c r="J268" s="101"/>
      <c r="K268" s="102">
        <v>0.1</v>
      </c>
      <c r="L268" s="124"/>
    </row>
    <row r="269" spans="1:12" s="106" customFormat="1" ht="19.5" thickBot="1">
      <c r="A269" s="150" t="s">
        <v>5</v>
      </c>
      <c r="B269" s="152">
        <v>30</v>
      </c>
      <c r="C269" s="192">
        <v>20</v>
      </c>
      <c r="D269" s="193">
        <v>1.98</v>
      </c>
      <c r="E269" s="119">
        <v>24</v>
      </c>
      <c r="F269" s="119">
        <v>0.5</v>
      </c>
      <c r="G269" s="119">
        <v>27</v>
      </c>
      <c r="H269" s="119"/>
      <c r="I269" s="119">
        <v>59</v>
      </c>
      <c r="J269" s="153"/>
      <c r="K269" s="154">
        <v>2</v>
      </c>
      <c r="L269" s="124"/>
    </row>
    <row r="270" spans="1:12" s="106" customFormat="1" ht="19.5">
      <c r="A270" s="178" t="s">
        <v>7</v>
      </c>
      <c r="B270" s="179"/>
      <c r="C270" s="180">
        <f>C263+C264+C265+C266+C267+C268+C269</f>
        <v>550</v>
      </c>
      <c r="D270" s="181">
        <f>SUM(D263:D269)</f>
        <v>23.490000000000002</v>
      </c>
      <c r="E270" s="180">
        <f aca="true" t="shared" si="32" ref="E270:K270">E263+E264+E265+E266+E267+E268+E269</f>
        <v>38.9</v>
      </c>
      <c r="F270" s="180">
        <f t="shared" si="32"/>
        <v>17.95</v>
      </c>
      <c r="G270" s="180">
        <f t="shared" si="32"/>
        <v>119</v>
      </c>
      <c r="H270" s="180">
        <f t="shared" si="32"/>
        <v>0</v>
      </c>
      <c r="I270" s="180">
        <f t="shared" si="32"/>
        <v>542.95</v>
      </c>
      <c r="J270" s="180">
        <f t="shared" si="32"/>
        <v>0</v>
      </c>
      <c r="K270" s="180">
        <f t="shared" si="32"/>
        <v>6.3</v>
      </c>
      <c r="L270" s="136"/>
    </row>
    <row r="271" spans="1:12" s="106" customFormat="1" ht="20.25" thickBot="1">
      <c r="A271" s="165" t="s">
        <v>8</v>
      </c>
      <c r="B271" s="195"/>
      <c r="C271" s="196"/>
      <c r="D271" s="197"/>
      <c r="E271" s="136"/>
      <c r="F271" s="136"/>
      <c r="G271" s="136"/>
      <c r="H271" s="136"/>
      <c r="I271" s="136"/>
      <c r="J271" s="136"/>
      <c r="K271" s="136"/>
      <c r="L271" s="136"/>
    </row>
    <row r="272" spans="1:12" s="106" customFormat="1" ht="18.75">
      <c r="A272" s="159" t="s">
        <v>75</v>
      </c>
      <c r="B272" s="198">
        <v>70</v>
      </c>
      <c r="C272" s="134">
        <v>150</v>
      </c>
      <c r="D272" s="171">
        <v>4.24</v>
      </c>
      <c r="E272" s="145">
        <v>1.43</v>
      </c>
      <c r="F272" s="145">
        <v>3.32</v>
      </c>
      <c r="G272" s="119">
        <v>7.4</v>
      </c>
      <c r="H272" s="145"/>
      <c r="I272" s="145">
        <v>98.45</v>
      </c>
      <c r="J272" s="119"/>
      <c r="K272" s="102">
        <v>1</v>
      </c>
      <c r="L272" s="119"/>
    </row>
    <row r="273" spans="1:12" s="106" customFormat="1" ht="18.75">
      <c r="A273" s="142" t="s">
        <v>72</v>
      </c>
      <c r="B273" s="176">
        <v>150</v>
      </c>
      <c r="C273" s="109">
        <v>7</v>
      </c>
      <c r="D273" s="177">
        <v>4.2</v>
      </c>
      <c r="E273" s="119">
        <v>0.4</v>
      </c>
      <c r="F273" s="119">
        <v>4.5</v>
      </c>
      <c r="G273" s="119">
        <v>7.45</v>
      </c>
      <c r="H273" s="147"/>
      <c r="I273" s="119">
        <v>98.32</v>
      </c>
      <c r="J273" s="119"/>
      <c r="K273" s="119">
        <v>0.5</v>
      </c>
      <c r="L273" s="119"/>
    </row>
    <row r="274" spans="1:12" s="106" customFormat="1" ht="19.5" thickBot="1">
      <c r="A274" s="142" t="s">
        <v>120</v>
      </c>
      <c r="B274" s="176">
        <v>150</v>
      </c>
      <c r="C274" s="109">
        <v>60</v>
      </c>
      <c r="D274" s="177">
        <v>4.2</v>
      </c>
      <c r="E274" s="119">
        <v>4.2</v>
      </c>
      <c r="F274" s="119">
        <v>6.7</v>
      </c>
      <c r="G274" s="119">
        <v>6.41</v>
      </c>
      <c r="H274" s="119"/>
      <c r="I274" s="119">
        <v>42</v>
      </c>
      <c r="J274" s="119"/>
      <c r="K274" s="119">
        <v>6</v>
      </c>
      <c r="L274" s="119"/>
    </row>
    <row r="275" spans="1:12" s="106" customFormat="1" ht="20.25" thickBot="1">
      <c r="A275" s="128" t="s">
        <v>9</v>
      </c>
      <c r="B275" s="129"/>
      <c r="C275" s="163">
        <f>C272+C273+C274</f>
        <v>217</v>
      </c>
      <c r="D275" s="164">
        <f>SUM(D272:D274)</f>
        <v>12.64</v>
      </c>
      <c r="E275" s="163">
        <f aca="true" t="shared" si="33" ref="E275:K275">E272+E273+E274</f>
        <v>6.03</v>
      </c>
      <c r="F275" s="163">
        <f t="shared" si="33"/>
        <v>14.52</v>
      </c>
      <c r="G275" s="163">
        <f t="shared" si="33"/>
        <v>21.26</v>
      </c>
      <c r="H275" s="163">
        <f t="shared" si="33"/>
        <v>0</v>
      </c>
      <c r="I275" s="163">
        <f t="shared" si="33"/>
        <v>238.76999999999998</v>
      </c>
      <c r="J275" s="163">
        <f t="shared" si="33"/>
        <v>0</v>
      </c>
      <c r="K275" s="163">
        <f t="shared" si="33"/>
        <v>7.5</v>
      </c>
      <c r="L275" s="136"/>
    </row>
    <row r="276" spans="1:12" s="106" customFormat="1" ht="19.5" thickBot="1">
      <c r="A276" s="165" t="s">
        <v>10</v>
      </c>
      <c r="B276" s="139"/>
      <c r="C276" s="135"/>
      <c r="D276" s="162"/>
      <c r="E276" s="166"/>
      <c r="F276" s="167"/>
      <c r="G276" s="118"/>
      <c r="H276" s="167"/>
      <c r="I276" s="168"/>
      <c r="J276" s="118"/>
      <c r="K276" s="118"/>
      <c r="L276" s="118"/>
    </row>
    <row r="277" spans="1:12" s="106" customFormat="1" ht="19.5" thickBot="1">
      <c r="A277" s="146" t="s">
        <v>139</v>
      </c>
      <c r="B277" s="118">
        <v>50</v>
      </c>
      <c r="C277" s="119">
        <v>70</v>
      </c>
      <c r="D277" s="169">
        <v>6.71</v>
      </c>
      <c r="E277" s="119">
        <v>2.34</v>
      </c>
      <c r="F277" s="119">
        <v>7.43</v>
      </c>
      <c r="G277" s="119">
        <v>4.32</v>
      </c>
      <c r="H277" s="119"/>
      <c r="I277" s="119">
        <v>75.3</v>
      </c>
      <c r="J277" s="119"/>
      <c r="K277" s="119">
        <v>0</v>
      </c>
      <c r="L277" s="119"/>
    </row>
    <row r="278" spans="1:12" s="106" customFormat="1" ht="19.5" thickBot="1">
      <c r="A278" s="121" t="s">
        <v>42</v>
      </c>
      <c r="B278" s="118"/>
      <c r="C278" s="109">
        <v>110</v>
      </c>
      <c r="D278" s="177"/>
      <c r="E278" s="119">
        <v>3.9</v>
      </c>
      <c r="F278" s="119">
        <v>3.4</v>
      </c>
      <c r="G278" s="119">
        <v>7</v>
      </c>
      <c r="H278" s="119"/>
      <c r="I278" s="119">
        <v>105.3</v>
      </c>
      <c r="J278" s="119"/>
      <c r="K278" s="102">
        <v>0.7</v>
      </c>
      <c r="L278" s="124"/>
    </row>
    <row r="279" spans="1:12" s="106" customFormat="1" ht="19.5" thickBot="1">
      <c r="A279" s="77" t="s">
        <v>69</v>
      </c>
      <c r="B279" s="126"/>
      <c r="C279" s="173">
        <v>200</v>
      </c>
      <c r="D279" s="184"/>
      <c r="E279" s="119">
        <v>0.5</v>
      </c>
      <c r="F279" s="119">
        <v>0.2</v>
      </c>
      <c r="G279" s="119">
        <v>18.6</v>
      </c>
      <c r="H279" s="119"/>
      <c r="I279" s="119">
        <v>149</v>
      </c>
      <c r="J279" s="119"/>
      <c r="K279" s="119">
        <v>2</v>
      </c>
      <c r="L279" s="124"/>
    </row>
    <row r="280" spans="1:12" s="106" customFormat="1" ht="19.5" thickBot="1">
      <c r="A280" s="77" t="s">
        <v>67</v>
      </c>
      <c r="B280" s="126"/>
      <c r="C280" s="173">
        <v>20</v>
      </c>
      <c r="D280" s="184"/>
      <c r="E280" s="119">
        <v>2.32</v>
      </c>
      <c r="F280" s="119">
        <v>0.3</v>
      </c>
      <c r="G280" s="119">
        <v>5</v>
      </c>
      <c r="H280" s="119"/>
      <c r="I280" s="119">
        <v>59</v>
      </c>
      <c r="J280" s="153"/>
      <c r="K280" s="154">
        <v>2</v>
      </c>
      <c r="L280" s="124"/>
    </row>
    <row r="281" spans="1:12" s="106" customFormat="1" ht="19.5" thickBot="1">
      <c r="A281" s="127"/>
      <c r="B281" s="126">
        <v>30</v>
      </c>
      <c r="C281" s="173"/>
      <c r="D281" s="184"/>
      <c r="E281" s="119"/>
      <c r="F281" s="119"/>
      <c r="G281" s="119"/>
      <c r="H281" s="119"/>
      <c r="I281" s="119"/>
      <c r="J281" s="153"/>
      <c r="K281" s="154"/>
      <c r="L281" s="124"/>
    </row>
    <row r="282" spans="1:12" s="106" customFormat="1" ht="20.25" thickBot="1">
      <c r="A282" s="178" t="s">
        <v>11</v>
      </c>
      <c r="B282" s="179"/>
      <c r="C282" s="180">
        <f>C277+C278+C279+C280</f>
        <v>400</v>
      </c>
      <c r="D282" s="181">
        <f>SUM(D277:D281)</f>
        <v>6.71</v>
      </c>
      <c r="E282" s="180">
        <f aca="true" t="shared" si="34" ref="E282:K282">E277+E278+E279+E280</f>
        <v>9.06</v>
      </c>
      <c r="F282" s="180">
        <f t="shared" si="34"/>
        <v>11.33</v>
      </c>
      <c r="G282" s="180">
        <f t="shared" si="34"/>
        <v>34.92</v>
      </c>
      <c r="H282" s="180">
        <f t="shared" si="34"/>
        <v>0</v>
      </c>
      <c r="I282" s="180">
        <f t="shared" si="34"/>
        <v>388.6</v>
      </c>
      <c r="J282" s="180">
        <f t="shared" si="34"/>
        <v>0</v>
      </c>
      <c r="K282" s="180">
        <f t="shared" si="34"/>
        <v>4.7</v>
      </c>
      <c r="L282" s="136"/>
    </row>
    <row r="283" spans="1:12" s="106" customFormat="1" ht="19.5">
      <c r="A283" s="178" t="s">
        <v>13</v>
      </c>
      <c r="B283" s="179"/>
      <c r="C283" s="180">
        <f>C282+C275+C270+C261+C254</f>
        <v>1692</v>
      </c>
      <c r="D283" s="181" t="e">
        <f>SUM(D282+D275+D270+#REF!+D254)</f>
        <v>#REF!</v>
      </c>
      <c r="E283" s="180">
        <f aca="true" t="shared" si="35" ref="E283:K283">E282+E275+E270+E261+E254</f>
        <v>66.58999999999999</v>
      </c>
      <c r="F283" s="180">
        <f t="shared" si="35"/>
        <v>64.8</v>
      </c>
      <c r="G283" s="180">
        <f t="shared" si="35"/>
        <v>221.12</v>
      </c>
      <c r="H283" s="180">
        <f t="shared" si="35"/>
        <v>0</v>
      </c>
      <c r="I283" s="180">
        <f t="shared" si="35"/>
        <v>1643.8600000000001</v>
      </c>
      <c r="J283" s="180">
        <f t="shared" si="35"/>
        <v>0</v>
      </c>
      <c r="K283" s="180">
        <f t="shared" si="35"/>
        <v>34.93</v>
      </c>
      <c r="L283" s="98"/>
    </row>
    <row r="284" spans="1:12" s="95" customFormat="1" ht="19.5">
      <c r="A284" s="96"/>
      <c r="B284" s="96"/>
      <c r="C284" s="97"/>
      <c r="D284" s="96"/>
      <c r="E284" s="97"/>
      <c r="F284" s="97"/>
      <c r="G284" s="97"/>
      <c r="H284" s="97"/>
      <c r="I284" s="97"/>
      <c r="J284" s="97"/>
      <c r="K284" s="97"/>
      <c r="L284" s="96"/>
    </row>
    <row r="285" spans="1:12" s="95" customFormat="1" ht="19.5">
      <c r="A285" s="96"/>
      <c r="B285" s="96"/>
      <c r="C285" s="97"/>
      <c r="D285" s="96"/>
      <c r="E285" s="97"/>
      <c r="F285" s="97"/>
      <c r="G285" s="97"/>
      <c r="H285" s="97"/>
      <c r="I285" s="97"/>
      <c r="J285" s="97"/>
      <c r="K285" s="97"/>
      <c r="L285" s="96"/>
    </row>
    <row r="286" spans="1:12" s="95" customFormat="1" ht="19.5">
      <c r="A286" s="96"/>
      <c r="B286" s="96"/>
      <c r="C286" s="97"/>
      <c r="D286" s="96"/>
      <c r="E286" s="97"/>
      <c r="F286" s="97"/>
      <c r="G286" s="97"/>
      <c r="H286" s="97"/>
      <c r="I286" s="97"/>
      <c r="J286" s="97"/>
      <c r="K286" s="97"/>
      <c r="L286" s="96"/>
    </row>
    <row r="287" spans="1:12" s="95" customFormat="1" ht="19.5">
      <c r="A287" s="96"/>
      <c r="B287" s="96"/>
      <c r="C287" s="97"/>
      <c r="D287" s="96"/>
      <c r="E287" s="97"/>
      <c r="F287" s="97"/>
      <c r="G287" s="97"/>
      <c r="H287" s="97"/>
      <c r="I287" s="97"/>
      <c r="J287" s="97"/>
      <c r="K287" s="97"/>
      <c r="L287" s="96"/>
    </row>
    <row r="288" spans="1:12" s="95" customFormat="1" ht="19.5">
      <c r="A288" s="96"/>
      <c r="B288" s="96"/>
      <c r="C288" s="97"/>
      <c r="D288" s="96"/>
      <c r="E288" s="97"/>
      <c r="F288" s="97"/>
      <c r="G288" s="97"/>
      <c r="H288" s="97"/>
      <c r="I288" s="97"/>
      <c r="J288" s="97"/>
      <c r="K288" s="97"/>
      <c r="L288" s="96"/>
    </row>
    <row r="289" spans="1:12" s="95" customFormat="1" ht="19.5">
      <c r="A289" s="96"/>
      <c r="B289" s="96"/>
      <c r="C289" s="97"/>
      <c r="D289" s="96"/>
      <c r="E289" s="97"/>
      <c r="F289" s="97"/>
      <c r="G289" s="97"/>
      <c r="H289" s="97"/>
      <c r="I289" s="97"/>
      <c r="J289" s="97"/>
      <c r="K289" s="97"/>
      <c r="L289" s="96"/>
    </row>
    <row r="290" spans="1:12" s="95" customFormat="1" ht="19.5">
      <c r="A290" s="96"/>
      <c r="B290" s="96"/>
      <c r="C290" s="97"/>
      <c r="D290" s="96"/>
      <c r="E290" s="97"/>
      <c r="F290" s="97"/>
      <c r="G290" s="97"/>
      <c r="H290" s="97"/>
      <c r="I290" s="97"/>
      <c r="J290" s="97"/>
      <c r="K290" s="97"/>
      <c r="L290" s="96"/>
    </row>
    <row r="291" spans="1:12" s="95" customFormat="1" ht="19.5">
      <c r="A291" s="96"/>
      <c r="B291" s="96"/>
      <c r="C291" s="97"/>
      <c r="D291" s="96"/>
      <c r="E291" s="97"/>
      <c r="F291" s="97"/>
      <c r="G291" s="97"/>
      <c r="H291" s="97"/>
      <c r="I291" s="97"/>
      <c r="J291" s="97"/>
      <c r="K291" s="97"/>
      <c r="L291" s="96"/>
    </row>
    <row r="292" spans="1:12" s="95" customFormat="1" ht="19.5">
      <c r="A292" s="96"/>
      <c r="B292" s="96"/>
      <c r="C292" s="97"/>
      <c r="D292" s="96"/>
      <c r="E292" s="97"/>
      <c r="F292" s="97"/>
      <c r="G292" s="97"/>
      <c r="H292" s="97"/>
      <c r="I292" s="97"/>
      <c r="J292" s="97"/>
      <c r="K292" s="97"/>
      <c r="L292" s="96"/>
    </row>
    <row r="293" spans="1:12" s="95" customFormat="1" ht="19.5">
      <c r="A293" s="96"/>
      <c r="B293" s="96"/>
      <c r="C293" s="97"/>
      <c r="D293" s="96"/>
      <c r="E293" s="97"/>
      <c r="F293" s="97"/>
      <c r="G293" s="97"/>
      <c r="H293" s="97"/>
      <c r="I293" s="97"/>
      <c r="J293" s="97"/>
      <c r="K293" s="97"/>
      <c r="L293" s="96"/>
    </row>
    <row r="294" spans="1:12" s="95" customFormat="1" ht="19.5">
      <c r="A294" s="96"/>
      <c r="B294" s="96"/>
      <c r="C294" s="97"/>
      <c r="D294" s="96"/>
      <c r="E294" s="97"/>
      <c r="F294" s="97"/>
      <c r="G294" s="97"/>
      <c r="H294" s="97"/>
      <c r="I294" s="97"/>
      <c r="J294" s="97"/>
      <c r="K294" s="97"/>
      <c r="L294" s="96"/>
    </row>
    <row r="295" spans="1:12" s="95" customFormat="1" ht="19.5">
      <c r="A295" s="96"/>
      <c r="B295" s="96"/>
      <c r="C295" s="97"/>
      <c r="D295" s="96"/>
      <c r="E295" s="97"/>
      <c r="F295" s="97"/>
      <c r="G295" s="97"/>
      <c r="H295" s="97"/>
      <c r="I295" s="97"/>
      <c r="J295" s="97"/>
      <c r="K295" s="97"/>
      <c r="L295" s="96"/>
    </row>
    <row r="296" spans="1:12" s="95" customFormat="1" ht="19.5">
      <c r="A296" s="96"/>
      <c r="B296" s="96"/>
      <c r="C296" s="97"/>
      <c r="D296" s="96"/>
      <c r="E296" s="97"/>
      <c r="F296" s="97"/>
      <c r="G296" s="97"/>
      <c r="H296" s="97"/>
      <c r="I296" s="97"/>
      <c r="J296" s="97"/>
      <c r="K296" s="97"/>
      <c r="L296" s="96"/>
    </row>
    <row r="297" spans="1:12" s="95" customFormat="1" ht="19.5">
      <c r="A297" s="96"/>
      <c r="B297" s="96"/>
      <c r="C297" s="97"/>
      <c r="D297" s="96"/>
      <c r="E297" s="97"/>
      <c r="F297" s="97"/>
      <c r="G297" s="97"/>
      <c r="H297" s="97"/>
      <c r="I297" s="97"/>
      <c r="J297" s="97"/>
      <c r="K297" s="97"/>
      <c r="L297" s="96"/>
    </row>
    <row r="298" spans="1:12" s="95" customFormat="1" ht="19.5">
      <c r="A298" s="96"/>
      <c r="B298" s="96"/>
      <c r="C298" s="97"/>
      <c r="D298" s="96"/>
      <c r="E298" s="97"/>
      <c r="F298" s="97"/>
      <c r="G298" s="97"/>
      <c r="H298" s="97"/>
      <c r="I298" s="97"/>
      <c r="J298" s="97"/>
      <c r="K298" s="97"/>
      <c r="L298" s="96"/>
    </row>
    <row r="299" spans="1:12" s="106" customFormat="1" ht="18.75">
      <c r="A299" s="138" t="s">
        <v>17</v>
      </c>
      <c r="B299" s="207"/>
      <c r="C299" s="135"/>
      <c r="D299" s="208"/>
      <c r="E299" s="134"/>
      <c r="F299" s="134"/>
      <c r="G299" s="134"/>
      <c r="H299" s="134"/>
      <c r="I299" s="134"/>
      <c r="J299" s="134"/>
      <c r="K299" s="134"/>
      <c r="L299" s="134"/>
    </row>
    <row r="300" spans="1:12" s="106" customFormat="1" ht="18.75">
      <c r="A300" s="100" t="s">
        <v>3</v>
      </c>
      <c r="B300" s="101"/>
      <c r="C300" s="102"/>
      <c r="D300" s="182"/>
      <c r="E300" s="119"/>
      <c r="F300" s="119"/>
      <c r="G300" s="119"/>
      <c r="H300" s="119"/>
      <c r="I300" s="119"/>
      <c r="J300" s="119"/>
      <c r="K300" s="119"/>
      <c r="L300" s="119"/>
    </row>
    <row r="301" spans="1:12" s="106" customFormat="1" ht="18.75">
      <c r="A301" s="146" t="s">
        <v>121</v>
      </c>
      <c r="B301" s="119">
        <v>150</v>
      </c>
      <c r="C301" s="119">
        <v>150</v>
      </c>
      <c r="D301" s="160">
        <v>6.78</v>
      </c>
      <c r="E301" s="144">
        <v>4.23</v>
      </c>
      <c r="F301" s="145">
        <v>7</v>
      </c>
      <c r="G301" s="145">
        <v>5</v>
      </c>
      <c r="H301" s="145"/>
      <c r="I301" s="235">
        <v>165.54</v>
      </c>
      <c r="J301" s="119"/>
      <c r="K301" s="119">
        <v>0.5</v>
      </c>
      <c r="L301" s="119"/>
    </row>
    <row r="302" spans="1:12" s="106" customFormat="1" ht="19.5" thickBot="1">
      <c r="A302" s="120" t="s">
        <v>55</v>
      </c>
      <c r="B302" s="118">
        <v>5</v>
      </c>
      <c r="C302" s="119">
        <v>47</v>
      </c>
      <c r="D302" s="169">
        <v>0.02</v>
      </c>
      <c r="E302" s="119">
        <v>2.2</v>
      </c>
      <c r="F302" s="119">
        <v>9.9</v>
      </c>
      <c r="G302" s="119">
        <v>18.43</v>
      </c>
      <c r="H302" s="119"/>
      <c r="I302" s="119">
        <v>108</v>
      </c>
      <c r="J302" s="119"/>
      <c r="K302" s="119">
        <v>0.5</v>
      </c>
      <c r="L302" s="119"/>
    </row>
    <row r="303" spans="1:12" s="106" customFormat="1" ht="19.5" thickBot="1">
      <c r="A303" s="118" t="s">
        <v>47</v>
      </c>
      <c r="B303" s="118">
        <v>150</v>
      </c>
      <c r="C303" s="119">
        <v>160</v>
      </c>
      <c r="D303" s="169">
        <v>1.05</v>
      </c>
      <c r="E303" s="119">
        <v>3.9</v>
      </c>
      <c r="F303" s="119">
        <v>3.4</v>
      </c>
      <c r="G303" s="119">
        <v>7.99</v>
      </c>
      <c r="H303" s="119"/>
      <c r="I303" s="119">
        <v>121</v>
      </c>
      <c r="J303" s="119"/>
      <c r="K303" s="102">
        <v>0.1</v>
      </c>
      <c r="L303" s="124"/>
    </row>
    <row r="304" spans="1:12" s="106" customFormat="1" ht="19.5" hidden="1" thickBot="1">
      <c r="A304" s="125" t="s">
        <v>6</v>
      </c>
      <c r="B304" s="126">
        <v>30</v>
      </c>
      <c r="C304" s="173">
        <v>0</v>
      </c>
      <c r="D304" s="184">
        <v>2.28</v>
      </c>
      <c r="E304" s="118"/>
      <c r="F304" s="118"/>
      <c r="G304" s="118"/>
      <c r="H304" s="118"/>
      <c r="I304" s="118"/>
      <c r="J304" s="118"/>
      <c r="K304" s="118"/>
      <c r="L304" s="118"/>
    </row>
    <row r="305" spans="1:12" s="106" customFormat="1" ht="20.25" thickBot="1">
      <c r="A305" s="128" t="s">
        <v>4</v>
      </c>
      <c r="B305" s="129"/>
      <c r="C305" s="163">
        <f>C301+C302+C303</f>
        <v>357</v>
      </c>
      <c r="D305" s="164">
        <f>+SUM(D301:D304)</f>
        <v>10.129999999999999</v>
      </c>
      <c r="E305" s="163">
        <f aca="true" t="shared" si="36" ref="E305:K305">E301+E302+E303</f>
        <v>10.33</v>
      </c>
      <c r="F305" s="163">
        <f t="shared" si="36"/>
        <v>20.299999999999997</v>
      </c>
      <c r="G305" s="163">
        <f t="shared" si="36"/>
        <v>31.42</v>
      </c>
      <c r="H305" s="163">
        <f t="shared" si="36"/>
        <v>0</v>
      </c>
      <c r="I305" s="163">
        <f t="shared" si="36"/>
        <v>394.53999999999996</v>
      </c>
      <c r="J305" s="163">
        <f t="shared" si="36"/>
        <v>0</v>
      </c>
      <c r="K305" s="163">
        <f t="shared" si="36"/>
        <v>1.1</v>
      </c>
      <c r="L305" s="136"/>
    </row>
    <row r="306" spans="1:12" s="106" customFormat="1" ht="18.75">
      <c r="A306" s="100" t="s">
        <v>94</v>
      </c>
      <c r="B306" s="101"/>
      <c r="C306" s="102"/>
      <c r="D306" s="182"/>
      <c r="E306" s="119"/>
      <c r="F306" s="119"/>
      <c r="G306" s="119"/>
      <c r="H306" s="119"/>
      <c r="I306" s="119"/>
      <c r="J306" s="119"/>
      <c r="K306" s="119"/>
      <c r="L306" s="119"/>
    </row>
    <row r="307" spans="1:12" s="106" customFormat="1" ht="18.75">
      <c r="A307" s="146" t="s">
        <v>66</v>
      </c>
      <c r="B307" s="119">
        <v>150</v>
      </c>
      <c r="C307" s="119">
        <v>150</v>
      </c>
      <c r="D307" s="160">
        <v>3.71</v>
      </c>
      <c r="E307" s="119">
        <v>0.5</v>
      </c>
      <c r="F307" s="119">
        <v>0.2</v>
      </c>
      <c r="G307" s="119">
        <v>18.6</v>
      </c>
      <c r="H307" s="119"/>
      <c r="I307" s="119">
        <v>80.2</v>
      </c>
      <c r="J307" s="119"/>
      <c r="K307" s="119">
        <v>15</v>
      </c>
      <c r="L307" s="119"/>
    </row>
    <row r="308" spans="1:12" s="106" customFormat="1" ht="19.5" thickBot="1">
      <c r="A308" s="120"/>
      <c r="B308" s="118">
        <v>5</v>
      </c>
      <c r="C308" s="119"/>
      <c r="D308" s="169"/>
      <c r="E308" s="119"/>
      <c r="F308" s="119"/>
      <c r="G308" s="119"/>
      <c r="H308" s="119"/>
      <c r="I308" s="119"/>
      <c r="J308" s="119"/>
      <c r="K308" s="119"/>
      <c r="L308" s="119"/>
    </row>
    <row r="309" spans="1:12" s="106" customFormat="1" ht="19.5" thickBot="1">
      <c r="A309" s="118"/>
      <c r="B309" s="118">
        <v>150</v>
      </c>
      <c r="C309" s="119"/>
      <c r="D309" s="169"/>
      <c r="E309" s="119"/>
      <c r="F309" s="119"/>
      <c r="G309" s="119"/>
      <c r="H309" s="119"/>
      <c r="I309" s="119"/>
      <c r="J309" s="119"/>
      <c r="K309" s="102"/>
      <c r="L309" s="124"/>
    </row>
    <row r="310" spans="1:12" s="106" customFormat="1" ht="19.5" hidden="1" thickBot="1">
      <c r="A310" s="125" t="s">
        <v>6</v>
      </c>
      <c r="B310" s="126">
        <v>30</v>
      </c>
      <c r="C310" s="173">
        <v>0</v>
      </c>
      <c r="D310" s="184">
        <v>2.28</v>
      </c>
      <c r="E310" s="118"/>
      <c r="F310" s="118"/>
      <c r="G310" s="118"/>
      <c r="H310" s="118"/>
      <c r="I310" s="118"/>
      <c r="J310" s="118"/>
      <c r="K310" s="118"/>
      <c r="L310" s="118"/>
    </row>
    <row r="311" spans="1:12" s="106" customFormat="1" ht="20.25" thickBot="1">
      <c r="A311" s="128" t="s">
        <v>4</v>
      </c>
      <c r="B311" s="129"/>
      <c r="C311" s="163">
        <f>C307+C308+C309+C310</f>
        <v>150</v>
      </c>
      <c r="D311" s="164">
        <f>+SUM(D307:D310)</f>
        <v>5.99</v>
      </c>
      <c r="E311" s="163">
        <f aca="true" t="shared" si="37" ref="E311:K311">E307+E308+E309+E310</f>
        <v>0.5</v>
      </c>
      <c r="F311" s="163">
        <f t="shared" si="37"/>
        <v>0.2</v>
      </c>
      <c r="G311" s="163">
        <f t="shared" si="37"/>
        <v>18.6</v>
      </c>
      <c r="H311" s="163">
        <f t="shared" si="37"/>
        <v>0</v>
      </c>
      <c r="I311" s="163">
        <f t="shared" si="37"/>
        <v>80.2</v>
      </c>
      <c r="J311" s="163">
        <f t="shared" si="37"/>
        <v>0</v>
      </c>
      <c r="K311" s="163">
        <f t="shared" si="37"/>
        <v>15</v>
      </c>
      <c r="L311" s="136"/>
    </row>
    <row r="312" spans="1:12" s="106" customFormat="1" ht="18.75">
      <c r="A312" s="138" t="s">
        <v>29</v>
      </c>
      <c r="B312" s="139"/>
      <c r="C312" s="135"/>
      <c r="D312" s="188"/>
      <c r="E312" s="118"/>
      <c r="F312" s="118"/>
      <c r="G312" s="118"/>
      <c r="H312" s="118"/>
      <c r="I312" s="118"/>
      <c r="J312" s="118"/>
      <c r="K312" s="118"/>
      <c r="L312" s="118"/>
    </row>
    <row r="313" spans="1:12" s="106" customFormat="1" ht="18.75" customHeight="1">
      <c r="A313" s="142" t="s">
        <v>46</v>
      </c>
      <c r="B313" s="121">
        <v>30</v>
      </c>
      <c r="C313" s="102">
        <v>30</v>
      </c>
      <c r="D313" s="183">
        <v>1.08</v>
      </c>
      <c r="E313" s="144">
        <v>0.5</v>
      </c>
      <c r="F313" s="145">
        <v>3.2</v>
      </c>
      <c r="G313" s="119">
        <v>2</v>
      </c>
      <c r="H313" s="145"/>
      <c r="I313" s="145">
        <v>58.45</v>
      </c>
      <c r="J313" s="119"/>
      <c r="K313" s="119">
        <v>3</v>
      </c>
      <c r="L313" s="119"/>
    </row>
    <row r="314" spans="1:12" s="106" customFormat="1" ht="36.75" customHeight="1">
      <c r="A314" s="146" t="s">
        <v>81</v>
      </c>
      <c r="B314" s="118">
        <v>200</v>
      </c>
      <c r="C314" s="119">
        <v>150</v>
      </c>
      <c r="D314" s="169">
        <v>1.67</v>
      </c>
      <c r="E314" s="119">
        <v>4.6</v>
      </c>
      <c r="F314" s="119">
        <v>2.06</v>
      </c>
      <c r="G314" s="119">
        <v>15.43</v>
      </c>
      <c r="H314" s="147"/>
      <c r="I314" s="119">
        <v>137.23</v>
      </c>
      <c r="J314" s="119"/>
      <c r="K314" s="119">
        <v>1.3</v>
      </c>
      <c r="L314" s="119"/>
    </row>
    <row r="315" spans="1:12" s="106" customFormat="1" ht="18.75">
      <c r="A315" s="142" t="s">
        <v>98</v>
      </c>
      <c r="B315" s="148">
        <v>70</v>
      </c>
      <c r="C315" s="102">
        <v>70</v>
      </c>
      <c r="D315" s="191">
        <v>7.32</v>
      </c>
      <c r="E315" s="119">
        <v>4.54</v>
      </c>
      <c r="F315" s="119">
        <v>3.11</v>
      </c>
      <c r="G315" s="119">
        <v>20.13</v>
      </c>
      <c r="H315" s="119"/>
      <c r="I315" s="119">
        <v>112.09</v>
      </c>
      <c r="J315" s="119"/>
      <c r="K315" s="119">
        <v>1</v>
      </c>
      <c r="L315" s="119"/>
    </row>
    <row r="316" spans="1:12" s="106" customFormat="1" ht="18.75">
      <c r="A316" s="150" t="s">
        <v>42</v>
      </c>
      <c r="B316" s="151">
        <v>120</v>
      </c>
      <c r="C316" s="243">
        <v>100</v>
      </c>
      <c r="D316" s="187">
        <v>3.54</v>
      </c>
      <c r="E316" s="119">
        <v>3.9</v>
      </c>
      <c r="F316" s="119">
        <v>3.4</v>
      </c>
      <c r="G316" s="119">
        <v>17</v>
      </c>
      <c r="H316" s="119"/>
      <c r="I316" s="119">
        <v>98.65</v>
      </c>
      <c r="J316" s="119"/>
      <c r="K316" s="102">
        <v>0.7</v>
      </c>
      <c r="L316" s="119"/>
    </row>
    <row r="317" spans="1:12" s="106" customFormat="1" ht="19.5" thickBot="1">
      <c r="A317" s="161" t="s">
        <v>83</v>
      </c>
      <c r="B317" s="176">
        <v>150</v>
      </c>
      <c r="C317" s="109">
        <v>130</v>
      </c>
      <c r="D317" s="177">
        <v>0.12</v>
      </c>
      <c r="E317" s="144">
        <v>1.06</v>
      </c>
      <c r="F317" s="145">
        <v>10.2</v>
      </c>
      <c r="G317" s="119">
        <v>2</v>
      </c>
      <c r="H317" s="145"/>
      <c r="I317" s="145">
        <v>54.87</v>
      </c>
      <c r="J317" s="119"/>
      <c r="K317" s="102">
        <v>0.9</v>
      </c>
      <c r="L317" s="119"/>
    </row>
    <row r="318" spans="1:12" s="106" customFormat="1" ht="19.5" thickBot="1">
      <c r="A318" s="146" t="s">
        <v>6</v>
      </c>
      <c r="B318" s="118">
        <v>20</v>
      </c>
      <c r="C318" s="119">
        <v>30</v>
      </c>
      <c r="D318" s="169">
        <v>1.52</v>
      </c>
      <c r="E318" s="119">
        <v>2.43</v>
      </c>
      <c r="F318" s="119">
        <v>0.45</v>
      </c>
      <c r="G318" s="119">
        <v>16.32</v>
      </c>
      <c r="H318" s="119"/>
      <c r="I318" s="119">
        <v>54.43</v>
      </c>
      <c r="J318" s="101"/>
      <c r="K318" s="102">
        <v>0.1</v>
      </c>
      <c r="L318" s="124"/>
    </row>
    <row r="319" spans="1:12" s="106" customFormat="1" ht="19.5" thickBot="1">
      <c r="A319" s="150" t="s">
        <v>5</v>
      </c>
      <c r="B319" s="152">
        <v>30</v>
      </c>
      <c r="C319" s="192">
        <v>40</v>
      </c>
      <c r="D319" s="193">
        <v>1.98</v>
      </c>
      <c r="E319" s="119">
        <v>24</v>
      </c>
      <c r="F319" s="119">
        <v>0.5</v>
      </c>
      <c r="G319" s="119">
        <v>17.43</v>
      </c>
      <c r="H319" s="119"/>
      <c r="I319" s="119">
        <v>36</v>
      </c>
      <c r="J319" s="153"/>
      <c r="K319" s="154">
        <v>1</v>
      </c>
      <c r="L319" s="124"/>
    </row>
    <row r="320" spans="1:12" s="106" customFormat="1" ht="19.5">
      <c r="A320" s="178" t="s">
        <v>7</v>
      </c>
      <c r="B320" s="179"/>
      <c r="C320" s="180">
        <f>C313+C314+C315+C316+C317+C318+C319</f>
        <v>550</v>
      </c>
      <c r="D320" s="181">
        <f>SUM(D313:D319)</f>
        <v>17.229999999999997</v>
      </c>
      <c r="E320" s="180">
        <f aca="true" t="shared" si="38" ref="E320:K320">E313+E314+E315+E316+E317+E318+E319</f>
        <v>41.03</v>
      </c>
      <c r="F320" s="180">
        <f t="shared" si="38"/>
        <v>22.919999999999998</v>
      </c>
      <c r="G320" s="180">
        <f t="shared" si="38"/>
        <v>90.31</v>
      </c>
      <c r="H320" s="180">
        <f t="shared" si="38"/>
        <v>0</v>
      </c>
      <c r="I320" s="180">
        <f t="shared" si="38"/>
        <v>551.7199999999999</v>
      </c>
      <c r="J320" s="180">
        <f t="shared" si="38"/>
        <v>0</v>
      </c>
      <c r="K320" s="180">
        <f t="shared" si="38"/>
        <v>8</v>
      </c>
      <c r="L320" s="136"/>
    </row>
    <row r="321" spans="1:12" s="106" customFormat="1" ht="20.25" thickBot="1">
      <c r="A321" s="165" t="s">
        <v>8</v>
      </c>
      <c r="B321" s="195"/>
      <c r="C321" s="196"/>
      <c r="D321" s="197"/>
      <c r="E321" s="136"/>
      <c r="F321" s="136"/>
      <c r="G321" s="136"/>
      <c r="H321" s="136"/>
      <c r="I321" s="136"/>
      <c r="J321" s="136"/>
      <c r="K321" s="136"/>
      <c r="L321" s="136"/>
    </row>
    <row r="322" spans="1:12" s="106" customFormat="1" ht="18.75">
      <c r="A322" s="142"/>
      <c r="B322" s="121"/>
      <c r="C322" s="102"/>
      <c r="D322" s="191"/>
      <c r="E322" s="119"/>
      <c r="F322" s="119"/>
      <c r="G322" s="119"/>
      <c r="H322" s="119"/>
      <c r="I322" s="119"/>
      <c r="J322" s="119"/>
      <c r="K322" s="119"/>
      <c r="L322" s="119"/>
    </row>
    <row r="323" spans="1:12" s="106" customFormat="1" ht="18.75">
      <c r="A323" s="227" t="s">
        <v>40</v>
      </c>
      <c r="B323" s="139"/>
      <c r="C323" s="135">
        <v>7</v>
      </c>
      <c r="D323" s="188"/>
      <c r="E323" s="119">
        <v>5.2</v>
      </c>
      <c r="F323" s="119">
        <v>2.2</v>
      </c>
      <c r="G323" s="119">
        <v>5.65</v>
      </c>
      <c r="H323" s="147"/>
      <c r="I323" s="119">
        <v>98.32</v>
      </c>
      <c r="J323" s="119"/>
      <c r="K323" s="119">
        <v>0</v>
      </c>
      <c r="L323" s="119"/>
    </row>
    <row r="324" spans="1:12" s="106" customFormat="1" ht="18.75">
      <c r="A324" s="227" t="s">
        <v>112</v>
      </c>
      <c r="B324" s="139">
        <v>50</v>
      </c>
      <c r="C324" s="135">
        <v>80</v>
      </c>
      <c r="D324" s="162">
        <v>2.6</v>
      </c>
      <c r="E324" s="145">
        <v>2.5</v>
      </c>
      <c r="F324" s="145">
        <v>3.1</v>
      </c>
      <c r="G324" s="119">
        <v>32.1</v>
      </c>
      <c r="H324" s="145"/>
      <c r="I324" s="145">
        <v>54</v>
      </c>
      <c r="J324" s="119"/>
      <c r="K324" s="119">
        <v>1.3</v>
      </c>
      <c r="L324" s="119"/>
    </row>
    <row r="325" spans="1:12" s="106" customFormat="1" ht="19.5" thickBot="1">
      <c r="A325" s="227" t="s">
        <v>111</v>
      </c>
      <c r="B325" s="139">
        <v>50</v>
      </c>
      <c r="C325" s="135">
        <v>150</v>
      </c>
      <c r="D325" s="162">
        <v>2.6</v>
      </c>
      <c r="E325" s="119">
        <v>1.54</v>
      </c>
      <c r="F325" s="119">
        <v>4</v>
      </c>
      <c r="G325" s="119">
        <v>14.54</v>
      </c>
      <c r="H325" s="119"/>
      <c r="I325" s="119">
        <v>86.98</v>
      </c>
      <c r="J325" s="119"/>
      <c r="K325" s="119">
        <v>1.43</v>
      </c>
      <c r="L325" s="119"/>
    </row>
    <row r="326" spans="1:12" s="106" customFormat="1" ht="20.25" thickBot="1">
      <c r="A326" s="128" t="s">
        <v>9</v>
      </c>
      <c r="B326" s="129"/>
      <c r="C326" s="163">
        <f>C323+C324+C325</f>
        <v>237</v>
      </c>
      <c r="D326" s="164">
        <f>SUM(D322:D325)</f>
        <v>5.2</v>
      </c>
      <c r="E326" s="163">
        <f aca="true" t="shared" si="39" ref="E326:K326">E323+E324+E325</f>
        <v>9.24</v>
      </c>
      <c r="F326" s="163">
        <f t="shared" si="39"/>
        <v>9.3</v>
      </c>
      <c r="G326" s="163">
        <f t="shared" si="39"/>
        <v>52.29</v>
      </c>
      <c r="H326" s="163">
        <f t="shared" si="39"/>
        <v>0</v>
      </c>
      <c r="I326" s="163">
        <f t="shared" si="39"/>
        <v>239.3</v>
      </c>
      <c r="J326" s="163">
        <f t="shared" si="39"/>
        <v>0</v>
      </c>
      <c r="K326" s="163">
        <f t="shared" si="39"/>
        <v>2.73</v>
      </c>
      <c r="L326" s="136"/>
    </row>
    <row r="327" spans="1:12" s="106" customFormat="1" ht="19.5" thickBot="1">
      <c r="A327" s="165" t="s">
        <v>10</v>
      </c>
      <c r="B327" s="139"/>
      <c r="C327" s="135"/>
      <c r="D327" s="162"/>
      <c r="E327" s="166"/>
      <c r="F327" s="167"/>
      <c r="G327" s="118"/>
      <c r="H327" s="167"/>
      <c r="I327" s="168"/>
      <c r="J327" s="118"/>
      <c r="K327" s="118"/>
      <c r="L327" s="118"/>
    </row>
    <row r="328" spans="1:12" s="106" customFormat="1" ht="32.25" customHeight="1">
      <c r="A328" s="142" t="s">
        <v>122</v>
      </c>
      <c r="B328" s="148">
        <v>60</v>
      </c>
      <c r="C328" s="202">
        <v>200</v>
      </c>
      <c r="D328" s="191">
        <v>8.07</v>
      </c>
      <c r="E328" s="119">
        <v>2.54</v>
      </c>
      <c r="F328" s="119">
        <v>9.37</v>
      </c>
      <c r="G328" s="119">
        <v>21.45</v>
      </c>
      <c r="H328" s="190"/>
      <c r="I328" s="119">
        <v>334.43</v>
      </c>
      <c r="J328" s="119"/>
      <c r="K328" s="102">
        <v>7.23</v>
      </c>
      <c r="L328" s="119"/>
    </row>
    <row r="329" spans="1:12" s="106" customFormat="1" ht="21.75" customHeight="1">
      <c r="A329" s="247"/>
      <c r="B329" s="148"/>
      <c r="C329" s="202"/>
      <c r="D329" s="267"/>
      <c r="E329" s="145"/>
      <c r="F329" s="145"/>
      <c r="G329" s="119"/>
      <c r="H329" s="145"/>
      <c r="I329" s="145"/>
      <c r="J329" s="119"/>
      <c r="K329" s="119"/>
      <c r="L329" s="265"/>
    </row>
    <row r="330" spans="1:12" s="106" customFormat="1" ht="21.75" customHeight="1" thickBot="1">
      <c r="A330" s="118" t="s">
        <v>58</v>
      </c>
      <c r="B330" s="148"/>
      <c r="C330" s="202">
        <v>200</v>
      </c>
      <c r="D330" s="267"/>
      <c r="E330" s="144">
        <v>1.07</v>
      </c>
      <c r="F330" s="145">
        <v>2.43</v>
      </c>
      <c r="G330" s="119">
        <v>6.86</v>
      </c>
      <c r="H330" s="145"/>
      <c r="I330" s="145">
        <v>56.98</v>
      </c>
      <c r="J330" s="119"/>
      <c r="K330" s="102">
        <v>0.6</v>
      </c>
      <c r="L330" s="265"/>
    </row>
    <row r="331" spans="1:12" s="106" customFormat="1" ht="19.5" thickBot="1">
      <c r="A331" s="118"/>
      <c r="B331" s="118"/>
      <c r="C331" s="119"/>
      <c r="D331" s="169"/>
      <c r="E331" s="119"/>
      <c r="F331" s="119"/>
      <c r="G331" s="119"/>
      <c r="H331" s="119"/>
      <c r="I331" s="119"/>
      <c r="J331" s="119"/>
      <c r="K331" s="102"/>
      <c r="L331" s="124"/>
    </row>
    <row r="332" spans="1:12" s="106" customFormat="1" ht="20.25" thickBot="1">
      <c r="A332" s="178" t="s">
        <v>11</v>
      </c>
      <c r="B332" s="179"/>
      <c r="C332" s="180">
        <f>C328+C330</f>
        <v>400</v>
      </c>
      <c r="D332" s="181">
        <v>12.55</v>
      </c>
      <c r="E332" s="180">
        <f aca="true" t="shared" si="40" ref="E332:K332">E328+E330</f>
        <v>3.6100000000000003</v>
      </c>
      <c r="F332" s="180">
        <f t="shared" si="40"/>
        <v>11.799999999999999</v>
      </c>
      <c r="G332" s="180">
        <f t="shared" si="40"/>
        <v>28.31</v>
      </c>
      <c r="H332" s="180">
        <f t="shared" si="40"/>
        <v>0</v>
      </c>
      <c r="I332" s="180">
        <f t="shared" si="40"/>
        <v>391.41</v>
      </c>
      <c r="J332" s="180">
        <f t="shared" si="40"/>
        <v>0</v>
      </c>
      <c r="K332" s="180">
        <f t="shared" si="40"/>
        <v>7.83</v>
      </c>
      <c r="L332" s="136"/>
    </row>
    <row r="333" spans="1:12" s="106" customFormat="1" ht="19.5">
      <c r="A333" s="178" t="s">
        <v>13</v>
      </c>
      <c r="B333" s="179"/>
      <c r="C333" s="180">
        <f>C332+C326+C320+C311+C305</f>
        <v>1694</v>
      </c>
      <c r="D333" s="181" t="e">
        <f>SUM(D332+D326+D320+#REF!+D305)</f>
        <v>#REF!</v>
      </c>
      <c r="E333" s="180">
        <f aca="true" t="shared" si="41" ref="E333:K333">E332+E326+E320+E311+E305</f>
        <v>64.71000000000001</v>
      </c>
      <c r="F333" s="180">
        <f t="shared" si="41"/>
        <v>64.52</v>
      </c>
      <c r="G333" s="180">
        <f t="shared" si="41"/>
        <v>220.93</v>
      </c>
      <c r="H333" s="180">
        <f t="shared" si="41"/>
        <v>0</v>
      </c>
      <c r="I333" s="180">
        <f t="shared" si="41"/>
        <v>1657.1699999999998</v>
      </c>
      <c r="J333" s="180">
        <f t="shared" si="41"/>
        <v>0</v>
      </c>
      <c r="K333" s="180">
        <f t="shared" si="41"/>
        <v>34.660000000000004</v>
      </c>
      <c r="L333" s="98"/>
    </row>
    <row r="334" spans="1:12" s="95" customFormat="1" ht="19.5">
      <c r="A334" s="96"/>
      <c r="B334" s="96"/>
      <c r="C334" s="97"/>
      <c r="D334" s="96"/>
      <c r="E334" s="97"/>
      <c r="F334" s="97"/>
      <c r="G334" s="97"/>
      <c r="H334" s="97"/>
      <c r="I334" s="97"/>
      <c r="J334" s="97"/>
      <c r="K334" s="97"/>
      <c r="L334" s="96"/>
    </row>
    <row r="335" spans="1:12" s="95" customFormat="1" ht="19.5">
      <c r="A335" s="96"/>
      <c r="B335" s="96"/>
      <c r="C335" s="97"/>
      <c r="D335" s="96"/>
      <c r="E335" s="97"/>
      <c r="F335" s="97"/>
      <c r="G335" s="97"/>
      <c r="H335" s="97"/>
      <c r="I335" s="97"/>
      <c r="J335" s="97"/>
      <c r="K335" s="97"/>
      <c r="L335" s="96"/>
    </row>
    <row r="336" spans="1:12" s="95" customFormat="1" ht="19.5">
      <c r="A336" s="96"/>
      <c r="B336" s="96"/>
      <c r="C336" s="97"/>
      <c r="D336" s="96"/>
      <c r="E336" s="97"/>
      <c r="F336" s="97"/>
      <c r="G336" s="97"/>
      <c r="H336" s="97"/>
      <c r="I336" s="97"/>
      <c r="J336" s="97"/>
      <c r="K336" s="97"/>
      <c r="L336" s="96"/>
    </row>
    <row r="337" spans="1:12" s="95" customFormat="1" ht="19.5">
      <c r="A337" s="96"/>
      <c r="B337" s="96"/>
      <c r="C337" s="97"/>
      <c r="D337" s="96"/>
      <c r="E337" s="97"/>
      <c r="F337" s="97"/>
      <c r="G337" s="97"/>
      <c r="H337" s="97"/>
      <c r="I337" s="97"/>
      <c r="J337" s="97"/>
      <c r="K337" s="97"/>
      <c r="L337" s="96"/>
    </row>
    <row r="338" spans="1:12" s="95" customFormat="1" ht="19.5">
      <c r="A338" s="96"/>
      <c r="B338" s="96"/>
      <c r="C338" s="97"/>
      <c r="D338" s="96"/>
      <c r="E338" s="97"/>
      <c r="F338" s="97"/>
      <c r="G338" s="97"/>
      <c r="H338" s="97"/>
      <c r="I338" s="97"/>
      <c r="J338" s="97"/>
      <c r="K338" s="97"/>
      <c r="L338" s="96"/>
    </row>
    <row r="339" spans="1:12" s="95" customFormat="1" ht="19.5">
      <c r="A339" s="96"/>
      <c r="B339" s="96"/>
      <c r="C339" s="97"/>
      <c r="D339" s="96"/>
      <c r="E339" s="97"/>
      <c r="F339" s="97"/>
      <c r="G339" s="97"/>
      <c r="H339" s="97"/>
      <c r="I339" s="97"/>
      <c r="J339" s="97"/>
      <c r="K339" s="97"/>
      <c r="L339" s="96"/>
    </row>
    <row r="340" spans="1:12" s="95" customFormat="1" ht="19.5">
      <c r="A340" s="96"/>
      <c r="B340" s="96"/>
      <c r="C340" s="97"/>
      <c r="D340" s="96"/>
      <c r="E340" s="97"/>
      <c r="F340" s="97"/>
      <c r="G340" s="97"/>
      <c r="H340" s="97"/>
      <c r="I340" s="97"/>
      <c r="J340" s="97"/>
      <c r="K340" s="97"/>
      <c r="L340" s="96"/>
    </row>
    <row r="341" spans="1:12" s="95" customFormat="1" ht="19.5">
      <c r="A341" s="96"/>
      <c r="B341" s="96"/>
      <c r="C341" s="97"/>
      <c r="D341" s="96"/>
      <c r="E341" s="97"/>
      <c r="F341" s="97"/>
      <c r="G341" s="97"/>
      <c r="H341" s="97"/>
      <c r="I341" s="97"/>
      <c r="J341" s="97"/>
      <c r="K341" s="97"/>
      <c r="L341" s="96"/>
    </row>
    <row r="342" spans="1:12" s="95" customFormat="1" ht="19.5">
      <c r="A342" s="96"/>
      <c r="B342" s="96"/>
      <c r="C342" s="97"/>
      <c r="D342" s="96"/>
      <c r="E342" s="97"/>
      <c r="F342" s="97"/>
      <c r="G342" s="97"/>
      <c r="H342" s="97"/>
      <c r="I342" s="97"/>
      <c r="J342" s="97"/>
      <c r="K342" s="97"/>
      <c r="L342" s="96"/>
    </row>
    <row r="343" spans="1:12" s="95" customFormat="1" ht="19.5">
      <c r="A343" s="96"/>
      <c r="B343" s="96"/>
      <c r="C343" s="97"/>
      <c r="D343" s="96"/>
      <c r="E343" s="97"/>
      <c r="F343" s="97"/>
      <c r="G343" s="97"/>
      <c r="H343" s="97"/>
      <c r="I343" s="97"/>
      <c r="J343" s="97"/>
      <c r="K343" s="97"/>
      <c r="L343" s="96"/>
    </row>
    <row r="344" spans="1:12" s="95" customFormat="1" ht="19.5">
      <c r="A344" s="96"/>
      <c r="B344" s="96"/>
      <c r="C344" s="97"/>
      <c r="D344" s="96"/>
      <c r="E344" s="97"/>
      <c r="F344" s="97"/>
      <c r="G344" s="97"/>
      <c r="H344" s="97"/>
      <c r="I344" s="97"/>
      <c r="J344" s="97"/>
      <c r="K344" s="97"/>
      <c r="L344" s="96"/>
    </row>
    <row r="345" spans="1:12" s="95" customFormat="1" ht="19.5">
      <c r="A345" s="96"/>
      <c r="B345" s="96"/>
      <c r="C345" s="97"/>
      <c r="D345" s="96"/>
      <c r="E345" s="97"/>
      <c r="F345" s="97"/>
      <c r="G345" s="97"/>
      <c r="H345" s="97"/>
      <c r="I345" s="97"/>
      <c r="J345" s="97"/>
      <c r="K345" s="97"/>
      <c r="L345" s="96"/>
    </row>
    <row r="346" spans="1:12" s="106" customFormat="1" ht="18.75">
      <c r="A346" s="138" t="s">
        <v>18</v>
      </c>
      <c r="B346" s="207"/>
      <c r="C346" s="135"/>
      <c r="D346" s="208"/>
      <c r="E346" s="134"/>
      <c r="F346" s="134"/>
      <c r="G346" s="134"/>
      <c r="H346" s="134"/>
      <c r="I346" s="134"/>
      <c r="J346" s="134"/>
      <c r="K346" s="134"/>
      <c r="L346" s="134"/>
    </row>
    <row r="347" spans="1:12" s="106" customFormat="1" ht="18.75">
      <c r="A347" s="100" t="s">
        <v>3</v>
      </c>
      <c r="B347" s="101"/>
      <c r="C347" s="102"/>
      <c r="D347" s="182"/>
      <c r="E347" s="119"/>
      <c r="F347" s="119"/>
      <c r="G347" s="119"/>
      <c r="H347" s="119"/>
      <c r="I347" s="119"/>
      <c r="J347" s="119"/>
      <c r="K347" s="119"/>
      <c r="L347" s="119"/>
    </row>
    <row r="348" spans="1:12" s="106" customFormat="1" ht="18.75">
      <c r="A348" s="146" t="s">
        <v>123</v>
      </c>
      <c r="B348" s="118">
        <v>150</v>
      </c>
      <c r="C348" s="119">
        <v>180</v>
      </c>
      <c r="D348" s="169">
        <v>2.64</v>
      </c>
      <c r="E348" s="119">
        <v>4.5</v>
      </c>
      <c r="F348" s="119">
        <v>6.7</v>
      </c>
      <c r="G348" s="119">
        <v>9.52</v>
      </c>
      <c r="H348" s="119"/>
      <c r="I348" s="119">
        <v>117.34</v>
      </c>
      <c r="J348" s="119"/>
      <c r="K348" s="119">
        <v>0.6</v>
      </c>
      <c r="L348" s="119"/>
    </row>
    <row r="349" spans="1:12" s="106" customFormat="1" ht="18.75">
      <c r="A349" s="247"/>
      <c r="B349" s="121"/>
      <c r="C349" s="102"/>
      <c r="D349" s="267"/>
      <c r="E349" s="119"/>
      <c r="F349" s="119"/>
      <c r="G349" s="119"/>
      <c r="H349" s="119"/>
      <c r="I349" s="119"/>
      <c r="J349" s="119"/>
      <c r="K349" s="119"/>
      <c r="L349" s="119"/>
    </row>
    <row r="350" spans="1:12" s="106" customFormat="1" ht="18.75">
      <c r="A350" s="120" t="s">
        <v>73</v>
      </c>
      <c r="B350" s="121">
        <v>5</v>
      </c>
      <c r="C350" s="102">
        <v>35</v>
      </c>
      <c r="D350" s="191">
        <v>0.02</v>
      </c>
      <c r="E350" s="119">
        <v>2.54</v>
      </c>
      <c r="F350" s="119">
        <v>2.7</v>
      </c>
      <c r="G350" s="119">
        <v>28.4</v>
      </c>
      <c r="H350" s="119"/>
      <c r="I350" s="119">
        <v>198</v>
      </c>
      <c r="J350" s="119"/>
      <c r="K350" s="119">
        <v>0</v>
      </c>
      <c r="L350" s="119"/>
    </row>
    <row r="351" spans="1:12" s="106" customFormat="1" ht="18.75" hidden="1">
      <c r="A351" s="125" t="s">
        <v>6</v>
      </c>
      <c r="B351" s="126">
        <v>30</v>
      </c>
      <c r="C351" s="173">
        <v>0</v>
      </c>
      <c r="D351" s="184">
        <v>2.28</v>
      </c>
      <c r="E351" s="118"/>
      <c r="F351" s="118"/>
      <c r="G351" s="118"/>
      <c r="H351" s="118"/>
      <c r="I351" s="118"/>
      <c r="J351" s="118"/>
      <c r="K351" s="118"/>
      <c r="L351" s="118"/>
    </row>
    <row r="352" spans="1:12" s="106" customFormat="1" ht="19.5" thickBot="1">
      <c r="A352" s="175" t="s">
        <v>62</v>
      </c>
      <c r="B352" s="176">
        <v>150</v>
      </c>
      <c r="C352" s="109">
        <v>150</v>
      </c>
      <c r="D352" s="177">
        <v>2.83</v>
      </c>
      <c r="E352" s="119">
        <v>3.45</v>
      </c>
      <c r="F352" s="119">
        <v>3.53</v>
      </c>
      <c r="G352" s="119">
        <v>7.45</v>
      </c>
      <c r="H352" s="119"/>
      <c r="I352" s="119">
        <v>74.4</v>
      </c>
      <c r="J352" s="101"/>
      <c r="K352" s="102">
        <v>0.3</v>
      </c>
      <c r="L352" s="119"/>
    </row>
    <row r="353" spans="1:12" s="106" customFormat="1" ht="20.25" thickBot="1">
      <c r="A353" s="128" t="s">
        <v>4</v>
      </c>
      <c r="B353" s="129"/>
      <c r="C353" s="163">
        <f>C352+C350+C348</f>
        <v>365</v>
      </c>
      <c r="D353" s="164">
        <f>SUM(D348:D352)</f>
        <v>7.77</v>
      </c>
      <c r="E353" s="163">
        <f aca="true" t="shared" si="42" ref="E353:K353">E352+E350+E348</f>
        <v>10.49</v>
      </c>
      <c r="F353" s="163">
        <f t="shared" si="42"/>
        <v>12.93</v>
      </c>
      <c r="G353" s="163">
        <f t="shared" si="42"/>
        <v>45.370000000000005</v>
      </c>
      <c r="H353" s="163">
        <f t="shared" si="42"/>
        <v>0</v>
      </c>
      <c r="I353" s="163">
        <f t="shared" si="42"/>
        <v>389.74</v>
      </c>
      <c r="J353" s="163">
        <f t="shared" si="42"/>
        <v>0</v>
      </c>
      <c r="K353" s="163">
        <f t="shared" si="42"/>
        <v>0.8999999999999999</v>
      </c>
      <c r="L353" s="136"/>
    </row>
    <row r="354" spans="1:12" s="106" customFormat="1" ht="18.75">
      <c r="A354" s="100" t="s">
        <v>94</v>
      </c>
      <c r="B354" s="101"/>
      <c r="C354" s="102"/>
      <c r="D354" s="182"/>
      <c r="E354" s="119"/>
      <c r="F354" s="119"/>
      <c r="G354" s="119"/>
      <c r="H354" s="119"/>
      <c r="I354" s="119"/>
      <c r="J354" s="119"/>
      <c r="K354" s="119"/>
      <c r="L354" s="119"/>
    </row>
    <row r="355" spans="1:12" s="106" customFormat="1" ht="18.75">
      <c r="A355" s="146" t="s">
        <v>66</v>
      </c>
      <c r="B355" s="118">
        <v>150</v>
      </c>
      <c r="C355" s="119">
        <v>150</v>
      </c>
      <c r="D355" s="160">
        <v>3.71</v>
      </c>
      <c r="E355" s="119">
        <v>0.5</v>
      </c>
      <c r="F355" s="119">
        <v>0.2</v>
      </c>
      <c r="G355" s="119">
        <v>18.6</v>
      </c>
      <c r="H355" s="119"/>
      <c r="I355" s="119">
        <v>78.43</v>
      </c>
      <c r="J355" s="119"/>
      <c r="K355" s="119">
        <v>15</v>
      </c>
      <c r="L355" s="119"/>
    </row>
    <row r="356" spans="1:12" s="106" customFormat="1" ht="18.75">
      <c r="A356" s="247"/>
      <c r="B356" s="121"/>
      <c r="C356" s="102"/>
      <c r="D356" s="267"/>
      <c r="E356" s="119"/>
      <c r="F356" s="119"/>
      <c r="G356" s="119"/>
      <c r="H356" s="119"/>
      <c r="I356" s="119"/>
      <c r="J356" s="119"/>
      <c r="K356" s="119"/>
      <c r="L356" s="119"/>
    </row>
    <row r="357" spans="1:12" s="106" customFormat="1" ht="18.75">
      <c r="A357" s="120"/>
      <c r="B357" s="121"/>
      <c r="C357" s="102"/>
      <c r="D357" s="191"/>
      <c r="E357" s="119"/>
      <c r="F357" s="119"/>
      <c r="G357" s="119"/>
      <c r="H357" s="119"/>
      <c r="I357" s="119"/>
      <c r="J357" s="119"/>
      <c r="K357" s="119"/>
      <c r="L357" s="119"/>
    </row>
    <row r="358" spans="1:12" s="106" customFormat="1" ht="18.75" hidden="1">
      <c r="A358" s="125"/>
      <c r="B358" s="126"/>
      <c r="C358" s="173"/>
      <c r="D358" s="184"/>
      <c r="E358" s="118"/>
      <c r="F358" s="118"/>
      <c r="G358" s="118"/>
      <c r="H358" s="118"/>
      <c r="I358" s="118"/>
      <c r="J358" s="118"/>
      <c r="K358" s="118"/>
      <c r="L358" s="118"/>
    </row>
    <row r="359" spans="1:12" s="106" customFormat="1" ht="19.5" thickBot="1">
      <c r="A359" s="175"/>
      <c r="B359" s="176"/>
      <c r="C359" s="109"/>
      <c r="D359" s="177"/>
      <c r="E359" s="119"/>
      <c r="F359" s="119"/>
      <c r="G359" s="119"/>
      <c r="H359" s="119"/>
      <c r="I359" s="119"/>
      <c r="J359" s="119"/>
      <c r="K359" s="119"/>
      <c r="L359" s="119"/>
    </row>
    <row r="360" spans="1:12" s="106" customFormat="1" ht="20.25" thickBot="1">
      <c r="A360" s="128" t="s">
        <v>4</v>
      </c>
      <c r="B360" s="129"/>
      <c r="C360" s="163">
        <f>C355+C356+C357+C359</f>
        <v>150</v>
      </c>
      <c r="D360" s="164">
        <f>SUM(D355:D359)</f>
        <v>3.71</v>
      </c>
      <c r="E360" s="163">
        <f aca="true" t="shared" si="43" ref="E360:K360">E355+E357+E358+E359</f>
        <v>0.5</v>
      </c>
      <c r="F360" s="163">
        <f t="shared" si="43"/>
        <v>0.2</v>
      </c>
      <c r="G360" s="163">
        <f t="shared" si="43"/>
        <v>18.6</v>
      </c>
      <c r="H360" s="163">
        <f t="shared" si="43"/>
        <v>0</v>
      </c>
      <c r="I360" s="163">
        <f t="shared" si="43"/>
        <v>78.43</v>
      </c>
      <c r="J360" s="163">
        <f t="shared" si="43"/>
        <v>0</v>
      </c>
      <c r="K360" s="163">
        <f t="shared" si="43"/>
        <v>15</v>
      </c>
      <c r="L360" s="136"/>
    </row>
    <row r="361" spans="1:12" s="106" customFormat="1" ht="18.75">
      <c r="A361" s="138" t="s">
        <v>29</v>
      </c>
      <c r="B361" s="139"/>
      <c r="C361" s="135"/>
      <c r="D361" s="188"/>
      <c r="E361" s="118"/>
      <c r="F361" s="118"/>
      <c r="G361" s="118"/>
      <c r="H361" s="118"/>
      <c r="I361" s="118"/>
      <c r="J361" s="118"/>
      <c r="K361" s="118"/>
      <c r="L361" s="118"/>
    </row>
    <row r="362" spans="1:12" s="106" customFormat="1" ht="18.75">
      <c r="A362" s="142" t="s">
        <v>142</v>
      </c>
      <c r="B362" s="121">
        <v>45</v>
      </c>
      <c r="C362" s="102">
        <v>30</v>
      </c>
      <c r="D362" s="183">
        <v>0.59</v>
      </c>
      <c r="E362" s="144">
        <v>2.14</v>
      </c>
      <c r="F362" s="145">
        <v>3.2</v>
      </c>
      <c r="G362" s="119">
        <v>2</v>
      </c>
      <c r="H362" s="145"/>
      <c r="I362" s="145">
        <v>34</v>
      </c>
      <c r="J362" s="119"/>
      <c r="K362" s="119">
        <v>3.57</v>
      </c>
      <c r="L362" s="119"/>
    </row>
    <row r="363" spans="1:12" s="106" customFormat="1" ht="18.75">
      <c r="A363" s="142" t="s">
        <v>77</v>
      </c>
      <c r="B363" s="121">
        <v>200</v>
      </c>
      <c r="C363" s="102">
        <v>150</v>
      </c>
      <c r="D363" s="191">
        <v>4.02</v>
      </c>
      <c r="E363" s="119">
        <v>5</v>
      </c>
      <c r="F363" s="119">
        <v>4.56</v>
      </c>
      <c r="G363" s="119">
        <v>14.2</v>
      </c>
      <c r="H363" s="147"/>
      <c r="I363" s="119">
        <v>115.56</v>
      </c>
      <c r="J363" s="119"/>
      <c r="K363" s="119">
        <v>2.32</v>
      </c>
      <c r="L363" s="119"/>
    </row>
    <row r="364" spans="1:12" s="106" customFormat="1" ht="18.75">
      <c r="A364" s="142" t="s">
        <v>124</v>
      </c>
      <c r="B364" s="242">
        <v>60</v>
      </c>
      <c r="C364" s="102">
        <v>100</v>
      </c>
      <c r="D364" s="191">
        <v>5.58</v>
      </c>
      <c r="E364" s="119">
        <v>1.43</v>
      </c>
      <c r="F364" s="119">
        <v>5.43</v>
      </c>
      <c r="G364" s="119">
        <v>24.3</v>
      </c>
      <c r="H364" s="119"/>
      <c r="I364" s="119">
        <v>165.43</v>
      </c>
      <c r="J364" s="119"/>
      <c r="K364" s="119">
        <v>0</v>
      </c>
      <c r="L364" s="119"/>
    </row>
    <row r="365" spans="1:12" s="106" customFormat="1" ht="18.75">
      <c r="A365" s="142" t="s">
        <v>82</v>
      </c>
      <c r="B365" s="121"/>
      <c r="C365" s="243">
        <v>70</v>
      </c>
      <c r="D365" s="187"/>
      <c r="E365" s="119">
        <v>8.43</v>
      </c>
      <c r="F365" s="119">
        <v>9.4</v>
      </c>
      <c r="G365" s="119">
        <v>20.13</v>
      </c>
      <c r="H365" s="119"/>
      <c r="I365" s="119">
        <v>126</v>
      </c>
      <c r="J365" s="119"/>
      <c r="K365" s="119">
        <v>1</v>
      </c>
      <c r="L365" s="119"/>
    </row>
    <row r="366" spans="1:12" s="106" customFormat="1" ht="19.5" thickBot="1">
      <c r="A366" s="161" t="s">
        <v>56</v>
      </c>
      <c r="B366" s="176">
        <v>150</v>
      </c>
      <c r="C366" s="109">
        <v>150</v>
      </c>
      <c r="D366" s="177">
        <v>0.08</v>
      </c>
      <c r="E366" s="119">
        <v>8</v>
      </c>
      <c r="F366" s="119">
        <v>0.1</v>
      </c>
      <c r="G366" s="119">
        <v>5.43</v>
      </c>
      <c r="H366" s="119"/>
      <c r="I366" s="119">
        <v>43.23</v>
      </c>
      <c r="J366" s="119"/>
      <c r="K366" s="119">
        <v>2</v>
      </c>
      <c r="L366" s="119"/>
    </row>
    <row r="367" spans="1:12" s="106" customFormat="1" ht="19.5" thickBot="1">
      <c r="A367" s="146" t="s">
        <v>6</v>
      </c>
      <c r="B367" s="118">
        <v>20</v>
      </c>
      <c r="C367" s="119">
        <v>30</v>
      </c>
      <c r="D367" s="169">
        <v>1.52</v>
      </c>
      <c r="E367" s="119">
        <v>2.43</v>
      </c>
      <c r="F367" s="119">
        <v>0.45</v>
      </c>
      <c r="G367" s="119">
        <v>9.46</v>
      </c>
      <c r="H367" s="119"/>
      <c r="I367" s="119">
        <v>26.76</v>
      </c>
      <c r="J367" s="101"/>
      <c r="K367" s="102">
        <v>0.1</v>
      </c>
      <c r="L367" s="124"/>
    </row>
    <row r="368" spans="1:12" s="106" customFormat="1" ht="19.5" thickBot="1">
      <c r="A368" s="150" t="s">
        <v>5</v>
      </c>
      <c r="B368" s="152">
        <v>30</v>
      </c>
      <c r="C368" s="192">
        <v>20</v>
      </c>
      <c r="D368" s="193">
        <v>1.98</v>
      </c>
      <c r="E368" s="119">
        <v>3</v>
      </c>
      <c r="F368" s="119">
        <v>0.5</v>
      </c>
      <c r="G368" s="119">
        <v>7.65</v>
      </c>
      <c r="H368" s="119"/>
      <c r="I368" s="119">
        <v>35.43</v>
      </c>
      <c r="J368" s="153"/>
      <c r="K368" s="154">
        <v>3</v>
      </c>
      <c r="L368" s="124"/>
    </row>
    <row r="369" spans="1:12" s="106" customFormat="1" ht="19.5">
      <c r="A369" s="178" t="s">
        <v>7</v>
      </c>
      <c r="B369" s="179"/>
      <c r="C369" s="180">
        <f>C368+C367+C366+C365+C364+C363+C362</f>
        <v>550</v>
      </c>
      <c r="D369" s="181">
        <f>SUM(D362:D368)</f>
        <v>13.77</v>
      </c>
      <c r="E369" s="180">
        <f aca="true" t="shared" si="44" ref="E369:K369">E368+E367+E366+E365+E364+E363+E362</f>
        <v>30.43</v>
      </c>
      <c r="F369" s="180">
        <f t="shared" si="44"/>
        <v>23.64</v>
      </c>
      <c r="G369" s="180">
        <f t="shared" si="44"/>
        <v>83.17</v>
      </c>
      <c r="H369" s="180">
        <f t="shared" si="44"/>
        <v>0</v>
      </c>
      <c r="I369" s="180">
        <f t="shared" si="44"/>
        <v>546.4100000000001</v>
      </c>
      <c r="J369" s="180">
        <f t="shared" si="44"/>
        <v>0</v>
      </c>
      <c r="K369" s="180">
        <f t="shared" si="44"/>
        <v>11.99</v>
      </c>
      <c r="L369" s="136"/>
    </row>
    <row r="370" spans="1:12" s="106" customFormat="1" ht="20.25" thickBot="1">
      <c r="A370" s="165" t="s">
        <v>8</v>
      </c>
      <c r="B370" s="250"/>
      <c r="C370" s="251"/>
      <c r="D370" s="252"/>
      <c r="E370" s="136"/>
      <c r="F370" s="136"/>
      <c r="G370" s="136"/>
      <c r="H370" s="136"/>
      <c r="I370" s="136"/>
      <c r="J370" s="136"/>
      <c r="K370" s="136"/>
      <c r="L370" s="136"/>
    </row>
    <row r="371" spans="1:12" s="106" customFormat="1" ht="19.5" thickBot="1">
      <c r="A371" s="253" t="s">
        <v>64</v>
      </c>
      <c r="B371" s="118">
        <v>150</v>
      </c>
      <c r="C371" s="119">
        <v>150</v>
      </c>
      <c r="D371" s="169">
        <v>4.2</v>
      </c>
      <c r="E371" s="119">
        <v>1.45</v>
      </c>
      <c r="F371" s="119">
        <v>3.43</v>
      </c>
      <c r="G371" s="119">
        <v>7</v>
      </c>
      <c r="H371" s="147"/>
      <c r="I371" s="119">
        <v>98.09</v>
      </c>
      <c r="J371" s="119"/>
      <c r="K371" s="119">
        <v>0.5</v>
      </c>
      <c r="L371" s="119"/>
    </row>
    <row r="372" spans="1:12" s="106" customFormat="1" ht="19.5" customHeight="1" thickBot="1">
      <c r="A372" s="227" t="s">
        <v>72</v>
      </c>
      <c r="B372" s="139">
        <v>25</v>
      </c>
      <c r="C372" s="135">
        <v>7</v>
      </c>
      <c r="D372" s="162">
        <v>2.6</v>
      </c>
      <c r="E372" s="119">
        <v>2.54</v>
      </c>
      <c r="F372" s="119">
        <v>4.5</v>
      </c>
      <c r="G372" s="119">
        <v>13.32</v>
      </c>
      <c r="H372" s="147"/>
      <c r="I372" s="119">
        <v>54.45</v>
      </c>
      <c r="J372" s="119"/>
      <c r="K372" s="119">
        <v>0</v>
      </c>
      <c r="L372" s="124"/>
    </row>
    <row r="373" spans="1:12" s="106" customFormat="1" ht="21" customHeight="1" thickBot="1">
      <c r="A373" s="227" t="s">
        <v>91</v>
      </c>
      <c r="B373" s="139">
        <v>25</v>
      </c>
      <c r="C373" s="135">
        <v>80</v>
      </c>
      <c r="D373" s="162">
        <v>2.6</v>
      </c>
      <c r="E373" s="119">
        <v>2.32</v>
      </c>
      <c r="F373" s="119">
        <v>3.43</v>
      </c>
      <c r="G373" s="119">
        <v>16.43</v>
      </c>
      <c r="H373" s="147"/>
      <c r="I373" s="119">
        <v>86</v>
      </c>
      <c r="J373" s="119"/>
      <c r="K373" s="119">
        <v>1</v>
      </c>
      <c r="L373" s="124"/>
    </row>
    <row r="374" spans="1:12" s="106" customFormat="1" ht="21.75" customHeight="1" thickBot="1">
      <c r="A374" s="128" t="s">
        <v>9</v>
      </c>
      <c r="B374" s="129"/>
      <c r="C374" s="163">
        <f>C373+C372+C371</f>
        <v>237</v>
      </c>
      <c r="D374" s="164">
        <f>SUM(D371:D373)</f>
        <v>9.4</v>
      </c>
      <c r="E374" s="163">
        <f aca="true" t="shared" si="45" ref="E374:K374">E373+E372+E371</f>
        <v>6.31</v>
      </c>
      <c r="F374" s="163">
        <f t="shared" si="45"/>
        <v>11.36</v>
      </c>
      <c r="G374" s="163">
        <f t="shared" si="45"/>
        <v>36.75</v>
      </c>
      <c r="H374" s="163">
        <f t="shared" si="45"/>
        <v>0</v>
      </c>
      <c r="I374" s="163">
        <f t="shared" si="45"/>
        <v>238.54</v>
      </c>
      <c r="J374" s="163">
        <f t="shared" si="45"/>
        <v>0</v>
      </c>
      <c r="K374" s="163">
        <f t="shared" si="45"/>
        <v>1.5</v>
      </c>
      <c r="L374" s="136"/>
    </row>
    <row r="375" spans="1:12" s="106" customFormat="1" ht="33.75" customHeight="1" thickBot="1">
      <c r="A375" s="165" t="s">
        <v>10</v>
      </c>
      <c r="B375" s="139"/>
      <c r="C375" s="135"/>
      <c r="D375" s="162"/>
      <c r="E375" s="166"/>
      <c r="F375" s="167"/>
      <c r="G375" s="118"/>
      <c r="H375" s="167"/>
      <c r="I375" s="168"/>
      <c r="J375" s="118"/>
      <c r="K375" s="118"/>
      <c r="L375" s="118"/>
    </row>
    <row r="376" spans="1:12" s="106" customFormat="1" ht="19.5" thickBot="1">
      <c r="A376" s="146" t="s">
        <v>125</v>
      </c>
      <c r="B376" s="254">
        <v>120</v>
      </c>
      <c r="C376" s="119">
        <v>70</v>
      </c>
      <c r="D376" s="160">
        <v>10.11</v>
      </c>
      <c r="E376" s="144">
        <v>3.23</v>
      </c>
      <c r="F376" s="145">
        <v>6.54</v>
      </c>
      <c r="G376" s="119">
        <v>15.43</v>
      </c>
      <c r="H376" s="145"/>
      <c r="I376" s="145">
        <v>134</v>
      </c>
      <c r="J376" s="119"/>
      <c r="K376" s="119">
        <v>2.76</v>
      </c>
      <c r="L376" s="119"/>
    </row>
    <row r="377" spans="1:12" s="106" customFormat="1" ht="18" customHeight="1" thickBot="1">
      <c r="A377" s="121" t="s">
        <v>42</v>
      </c>
      <c r="B377" s="118">
        <v>150</v>
      </c>
      <c r="C377" s="119">
        <v>110</v>
      </c>
      <c r="D377" s="169">
        <v>0.09</v>
      </c>
      <c r="E377" s="119">
        <v>5.6</v>
      </c>
      <c r="F377" s="119">
        <v>3.4</v>
      </c>
      <c r="G377" s="119">
        <v>9.95</v>
      </c>
      <c r="H377" s="119"/>
      <c r="I377" s="119">
        <v>68.54</v>
      </c>
      <c r="J377" s="119"/>
      <c r="K377" s="102">
        <v>0.7</v>
      </c>
      <c r="L377" s="124"/>
    </row>
    <row r="378" spans="1:12" s="106" customFormat="1" ht="15.75" customHeight="1" thickBot="1">
      <c r="A378" s="121" t="s">
        <v>74</v>
      </c>
      <c r="B378" s="118">
        <v>150</v>
      </c>
      <c r="C378" s="119">
        <v>40</v>
      </c>
      <c r="D378" s="160">
        <v>3.71</v>
      </c>
      <c r="E378" s="144">
        <v>3</v>
      </c>
      <c r="F378" s="145">
        <v>3.22</v>
      </c>
      <c r="G378" s="119">
        <v>4.32</v>
      </c>
      <c r="H378" s="145"/>
      <c r="I378" s="235">
        <v>59</v>
      </c>
      <c r="J378" s="119"/>
      <c r="K378" s="119">
        <v>0.5</v>
      </c>
      <c r="L378" s="124"/>
    </row>
    <row r="379" spans="1:12" s="106" customFormat="1" ht="17.25" customHeight="1" thickBot="1">
      <c r="A379" s="121" t="s">
        <v>58</v>
      </c>
      <c r="B379" s="118">
        <v>150</v>
      </c>
      <c r="C379" s="119">
        <v>160</v>
      </c>
      <c r="D379" s="160">
        <v>3.71</v>
      </c>
      <c r="E379" s="144">
        <v>1.07</v>
      </c>
      <c r="F379" s="145">
        <v>2.43</v>
      </c>
      <c r="G379" s="119">
        <v>6.86</v>
      </c>
      <c r="H379" s="145"/>
      <c r="I379" s="145">
        <v>56.98</v>
      </c>
      <c r="J379" s="119"/>
      <c r="K379" s="102">
        <v>0.6</v>
      </c>
      <c r="L379" s="124"/>
    </row>
    <row r="380" spans="1:12" s="106" customFormat="1" ht="21.75" customHeight="1" thickBot="1">
      <c r="A380" s="121" t="s">
        <v>67</v>
      </c>
      <c r="B380" s="118">
        <v>150</v>
      </c>
      <c r="C380" s="119">
        <v>20</v>
      </c>
      <c r="D380" s="160">
        <v>3.71</v>
      </c>
      <c r="E380" s="119">
        <v>3</v>
      </c>
      <c r="F380" s="119">
        <v>0.5</v>
      </c>
      <c r="G380" s="119">
        <v>7.65</v>
      </c>
      <c r="H380" s="119"/>
      <c r="I380" s="119">
        <v>69</v>
      </c>
      <c r="J380" s="153"/>
      <c r="K380" s="154">
        <v>1</v>
      </c>
      <c r="L380" s="124"/>
    </row>
    <row r="381" spans="1:12" s="106" customFormat="1" ht="20.25" thickBot="1">
      <c r="A381" s="178" t="s">
        <v>11</v>
      </c>
      <c r="B381" s="179"/>
      <c r="C381" s="180">
        <f>C380+C379+C378+C377+C376</f>
        <v>400</v>
      </c>
      <c r="D381" s="181">
        <f>SUM(D376:D380)</f>
        <v>21.330000000000002</v>
      </c>
      <c r="E381" s="180">
        <f aca="true" t="shared" si="46" ref="E381:K381">E380+E379+E378+E377+E376</f>
        <v>15.9</v>
      </c>
      <c r="F381" s="180">
        <f t="shared" si="46"/>
        <v>16.09</v>
      </c>
      <c r="G381" s="180">
        <f t="shared" si="46"/>
        <v>44.21</v>
      </c>
      <c r="H381" s="180">
        <f t="shared" si="46"/>
        <v>0</v>
      </c>
      <c r="I381" s="180">
        <f t="shared" si="46"/>
        <v>387.52</v>
      </c>
      <c r="J381" s="180">
        <f t="shared" si="46"/>
        <v>0</v>
      </c>
      <c r="K381" s="180">
        <f t="shared" si="46"/>
        <v>5.56</v>
      </c>
      <c r="L381" s="136"/>
    </row>
    <row r="382" spans="1:12" s="106" customFormat="1" ht="19.5">
      <c r="A382" s="178" t="s">
        <v>13</v>
      </c>
      <c r="B382" s="179"/>
      <c r="C382" s="180">
        <f>C381+C374+C369+C360+C353</f>
        <v>1702</v>
      </c>
      <c r="D382" s="181" t="e">
        <f>SUM(D381+D374+D369+#REF!+D353)</f>
        <v>#REF!</v>
      </c>
      <c r="E382" s="180">
        <f aca="true" t="shared" si="47" ref="E382:K382">E381+E374+E369+E360+E353</f>
        <v>63.63</v>
      </c>
      <c r="F382" s="180">
        <f t="shared" si="47"/>
        <v>64.22</v>
      </c>
      <c r="G382" s="180">
        <f t="shared" si="47"/>
        <v>228.1</v>
      </c>
      <c r="H382" s="180">
        <f t="shared" si="47"/>
        <v>0</v>
      </c>
      <c r="I382" s="180">
        <f t="shared" si="47"/>
        <v>1640.64</v>
      </c>
      <c r="J382" s="180">
        <f t="shared" si="47"/>
        <v>0</v>
      </c>
      <c r="K382" s="180">
        <f t="shared" si="47"/>
        <v>34.949999999999996</v>
      </c>
      <c r="L382" s="98"/>
    </row>
    <row r="383" spans="1:12" s="95" customFormat="1" ht="19.5">
      <c r="A383" s="96"/>
      <c r="B383" s="96"/>
      <c r="C383" s="97"/>
      <c r="D383" s="96"/>
      <c r="E383" s="97"/>
      <c r="F383" s="97"/>
      <c r="G383" s="97"/>
      <c r="H383" s="97"/>
      <c r="I383" s="97"/>
      <c r="J383" s="97"/>
      <c r="K383" s="97"/>
      <c r="L383" s="96"/>
    </row>
    <row r="384" spans="1:12" s="95" customFormat="1" ht="19.5">
      <c r="A384" s="96"/>
      <c r="B384" s="96"/>
      <c r="C384" s="97"/>
      <c r="D384" s="96"/>
      <c r="E384" s="97"/>
      <c r="F384" s="97"/>
      <c r="G384" s="97"/>
      <c r="H384" s="97"/>
      <c r="I384" s="97"/>
      <c r="J384" s="97"/>
      <c r="K384" s="97"/>
      <c r="L384" s="96"/>
    </row>
    <row r="385" spans="1:12" s="95" customFormat="1" ht="19.5">
      <c r="A385" s="96"/>
      <c r="B385" s="96"/>
      <c r="C385" s="97"/>
      <c r="D385" s="96"/>
      <c r="E385" s="97"/>
      <c r="F385" s="97"/>
      <c r="G385" s="97"/>
      <c r="H385" s="97"/>
      <c r="I385" s="97"/>
      <c r="J385" s="97"/>
      <c r="K385" s="97"/>
      <c r="L385" s="96"/>
    </row>
    <row r="386" spans="1:12" s="95" customFormat="1" ht="19.5">
      <c r="A386" s="96"/>
      <c r="B386" s="96"/>
      <c r="C386" s="97"/>
      <c r="D386" s="96"/>
      <c r="E386" s="97"/>
      <c r="F386" s="97"/>
      <c r="G386" s="97"/>
      <c r="H386" s="97"/>
      <c r="I386" s="97"/>
      <c r="J386" s="97"/>
      <c r="K386" s="97"/>
      <c r="L386" s="96"/>
    </row>
    <row r="387" spans="1:12" s="95" customFormat="1" ht="19.5">
      <c r="A387" s="96"/>
      <c r="B387" s="96"/>
      <c r="C387" s="97"/>
      <c r="D387" s="96"/>
      <c r="E387" s="97"/>
      <c r="F387" s="97"/>
      <c r="G387" s="97"/>
      <c r="H387" s="97"/>
      <c r="I387" s="97"/>
      <c r="J387" s="97"/>
      <c r="K387" s="97"/>
      <c r="L387" s="96"/>
    </row>
    <row r="388" spans="1:12" s="95" customFormat="1" ht="19.5">
      <c r="A388" s="96"/>
      <c r="B388" s="96"/>
      <c r="C388" s="97"/>
      <c r="D388" s="96"/>
      <c r="E388" s="97"/>
      <c r="F388" s="97"/>
      <c r="G388" s="97"/>
      <c r="H388" s="97"/>
      <c r="I388" s="97"/>
      <c r="J388" s="97"/>
      <c r="K388" s="97"/>
      <c r="L388" s="96"/>
    </row>
    <row r="389" spans="1:12" s="95" customFormat="1" ht="19.5">
      <c r="A389" s="96"/>
      <c r="B389" s="96"/>
      <c r="C389" s="97"/>
      <c r="D389" s="96"/>
      <c r="E389" s="97"/>
      <c r="F389" s="97"/>
      <c r="G389" s="97"/>
      <c r="H389" s="97"/>
      <c r="I389" s="97"/>
      <c r="J389" s="97"/>
      <c r="K389" s="97"/>
      <c r="L389" s="96"/>
    </row>
    <row r="390" spans="1:12" s="95" customFormat="1" ht="19.5">
      <c r="A390" s="96"/>
      <c r="B390" s="96"/>
      <c r="C390" s="97"/>
      <c r="D390" s="96"/>
      <c r="E390" s="97"/>
      <c r="F390" s="97"/>
      <c r="G390" s="97"/>
      <c r="H390" s="97"/>
      <c r="I390" s="97"/>
      <c r="J390" s="97"/>
      <c r="K390" s="97"/>
      <c r="L390" s="96"/>
    </row>
    <row r="391" spans="1:12" s="95" customFormat="1" ht="19.5">
      <c r="A391" s="96"/>
      <c r="B391" s="96"/>
      <c r="C391" s="97"/>
      <c r="D391" s="96"/>
      <c r="E391" s="97"/>
      <c r="F391" s="97"/>
      <c r="G391" s="97"/>
      <c r="H391" s="97"/>
      <c r="I391" s="97"/>
      <c r="J391" s="97"/>
      <c r="K391" s="97"/>
      <c r="L391" s="96"/>
    </row>
    <row r="392" spans="1:12" s="95" customFormat="1" ht="19.5">
      <c r="A392" s="96"/>
      <c r="B392" s="96"/>
      <c r="C392" s="97"/>
      <c r="D392" s="96"/>
      <c r="E392" s="97"/>
      <c r="F392" s="97"/>
      <c r="G392" s="97"/>
      <c r="H392" s="97"/>
      <c r="I392" s="97"/>
      <c r="J392" s="97"/>
      <c r="K392" s="97"/>
      <c r="L392" s="96"/>
    </row>
    <row r="393" spans="1:12" s="95" customFormat="1" ht="19.5">
      <c r="A393" s="96"/>
      <c r="B393" s="96"/>
      <c r="C393" s="97"/>
      <c r="D393" s="96"/>
      <c r="E393" s="97"/>
      <c r="F393" s="97"/>
      <c r="G393" s="97"/>
      <c r="H393" s="97"/>
      <c r="I393" s="97"/>
      <c r="J393" s="97"/>
      <c r="K393" s="97"/>
      <c r="L393" s="96"/>
    </row>
    <row r="394" spans="1:12" s="95" customFormat="1" ht="19.5">
      <c r="A394" s="96"/>
      <c r="B394" s="96"/>
      <c r="C394" s="97"/>
      <c r="D394" s="96"/>
      <c r="E394" s="97"/>
      <c r="F394" s="97"/>
      <c r="G394" s="97"/>
      <c r="H394" s="97"/>
      <c r="I394" s="97"/>
      <c r="J394" s="97"/>
      <c r="K394" s="97"/>
      <c r="L394" s="96"/>
    </row>
    <row r="395" spans="1:12" s="106" customFormat="1" ht="18.75">
      <c r="A395" s="138" t="s">
        <v>19</v>
      </c>
      <c r="B395" s="207"/>
      <c r="C395" s="135"/>
      <c r="D395" s="208"/>
      <c r="E395" s="134"/>
      <c r="F395" s="134"/>
      <c r="G395" s="134"/>
      <c r="H395" s="134"/>
      <c r="I395" s="134"/>
      <c r="J395" s="134"/>
      <c r="K395" s="134"/>
      <c r="L395" s="134"/>
    </row>
    <row r="396" spans="1:12" s="106" customFormat="1" ht="18.75">
      <c r="A396" s="100" t="s">
        <v>3</v>
      </c>
      <c r="B396" s="101"/>
      <c r="C396" s="102"/>
      <c r="D396" s="182"/>
      <c r="E396" s="119"/>
      <c r="F396" s="119"/>
      <c r="G396" s="119"/>
      <c r="H396" s="119"/>
      <c r="I396" s="119"/>
      <c r="J396" s="119"/>
      <c r="K396" s="119"/>
      <c r="L396" s="119"/>
    </row>
    <row r="397" spans="1:12" s="106" customFormat="1" ht="18.75">
      <c r="A397" s="142" t="s">
        <v>65</v>
      </c>
      <c r="B397" s="121">
        <v>150</v>
      </c>
      <c r="C397" s="102">
        <v>150</v>
      </c>
      <c r="D397" s="183">
        <v>3.84</v>
      </c>
      <c r="E397" s="144">
        <v>3</v>
      </c>
      <c r="F397" s="145">
        <v>2.6</v>
      </c>
      <c r="G397" s="145">
        <v>2.6</v>
      </c>
      <c r="H397" s="145"/>
      <c r="I397" s="145">
        <v>167</v>
      </c>
      <c r="J397" s="119"/>
      <c r="K397" s="119">
        <v>0.2</v>
      </c>
      <c r="L397" s="119"/>
    </row>
    <row r="398" spans="1:12" s="106" customFormat="1" ht="18.75">
      <c r="A398" s="120" t="s">
        <v>73</v>
      </c>
      <c r="B398" s="118">
        <v>5</v>
      </c>
      <c r="C398" s="119">
        <v>35</v>
      </c>
      <c r="D398" s="169">
        <v>0.02</v>
      </c>
      <c r="E398" s="119">
        <v>4.2</v>
      </c>
      <c r="F398" s="119">
        <v>4.87</v>
      </c>
      <c r="G398" s="119">
        <v>28.4</v>
      </c>
      <c r="H398" s="119"/>
      <c r="I398" s="119">
        <v>130</v>
      </c>
      <c r="J398" s="119"/>
      <c r="K398" s="119">
        <v>0.6</v>
      </c>
      <c r="L398" s="119"/>
    </row>
    <row r="399" spans="1:12" s="106" customFormat="1" ht="19.5" thickBot="1">
      <c r="A399" s="211" t="s">
        <v>45</v>
      </c>
      <c r="B399" s="212">
        <v>150</v>
      </c>
      <c r="C399" s="213">
        <v>165</v>
      </c>
      <c r="D399" s="214">
        <v>1.05</v>
      </c>
      <c r="E399" s="119">
        <v>1.8</v>
      </c>
      <c r="F399" s="119">
        <v>1.5</v>
      </c>
      <c r="G399" s="119">
        <v>18.5</v>
      </c>
      <c r="H399" s="119"/>
      <c r="I399" s="119">
        <v>94.4</v>
      </c>
      <c r="J399" s="119"/>
      <c r="K399" s="119">
        <v>0.3</v>
      </c>
      <c r="L399" s="119"/>
    </row>
    <row r="400" spans="1:12" s="106" customFormat="1" ht="19.5" hidden="1" thickBot="1">
      <c r="A400" s="125" t="s">
        <v>6</v>
      </c>
      <c r="B400" s="126">
        <v>30</v>
      </c>
      <c r="C400" s="173">
        <v>0</v>
      </c>
      <c r="D400" s="184">
        <v>2.28</v>
      </c>
      <c r="E400" s="118"/>
      <c r="F400" s="118"/>
      <c r="G400" s="118"/>
      <c r="H400" s="118"/>
      <c r="I400" s="118"/>
      <c r="J400" s="118"/>
      <c r="K400" s="118"/>
      <c r="L400" s="118"/>
    </row>
    <row r="401" spans="1:12" s="106" customFormat="1" ht="20.25" thickBot="1">
      <c r="A401" s="128" t="s">
        <v>4</v>
      </c>
      <c r="B401" s="129"/>
      <c r="C401" s="163">
        <f>C397+C398+C399</f>
        <v>350</v>
      </c>
      <c r="D401" s="164">
        <f>SUM(D397:D400)</f>
        <v>7.1899999999999995</v>
      </c>
      <c r="E401" s="163">
        <f aca="true" t="shared" si="48" ref="E401:K401">E397+E398+E399</f>
        <v>9</v>
      </c>
      <c r="F401" s="163">
        <f t="shared" si="48"/>
        <v>8.97</v>
      </c>
      <c r="G401" s="163">
        <f t="shared" si="48"/>
        <v>49.5</v>
      </c>
      <c r="H401" s="163">
        <f t="shared" si="48"/>
        <v>0</v>
      </c>
      <c r="I401" s="163">
        <f t="shared" si="48"/>
        <v>391.4</v>
      </c>
      <c r="J401" s="163">
        <f t="shared" si="48"/>
        <v>0</v>
      </c>
      <c r="K401" s="163">
        <f t="shared" si="48"/>
        <v>1.1</v>
      </c>
      <c r="L401" s="136"/>
    </row>
    <row r="402" spans="1:12" s="106" customFormat="1" ht="18.75">
      <c r="A402" s="100" t="s">
        <v>94</v>
      </c>
      <c r="B402" s="101"/>
      <c r="C402" s="102"/>
      <c r="D402" s="182"/>
      <c r="E402" s="119"/>
      <c r="F402" s="119"/>
      <c r="G402" s="119"/>
      <c r="H402" s="119"/>
      <c r="I402" s="119"/>
      <c r="J402" s="119"/>
      <c r="K402" s="119"/>
      <c r="L402" s="119"/>
    </row>
    <row r="403" spans="1:12" s="106" customFormat="1" ht="18.75">
      <c r="A403" s="142" t="s">
        <v>66</v>
      </c>
      <c r="B403" s="121">
        <v>150</v>
      </c>
      <c r="C403" s="135">
        <v>150</v>
      </c>
      <c r="D403" s="162"/>
      <c r="E403" s="119">
        <v>0.5</v>
      </c>
      <c r="F403" s="119">
        <v>0.2</v>
      </c>
      <c r="G403" s="119">
        <v>18.6</v>
      </c>
      <c r="H403" s="119"/>
      <c r="I403" s="119">
        <v>78.43</v>
      </c>
      <c r="J403" s="119"/>
      <c r="K403" s="119">
        <v>15</v>
      </c>
      <c r="L403" s="119"/>
    </row>
    <row r="404" spans="1:12" s="106" customFormat="1" ht="18.75">
      <c r="A404" s="120"/>
      <c r="B404" s="118"/>
      <c r="C404" s="119"/>
      <c r="D404" s="169"/>
      <c r="E404" s="119"/>
      <c r="F404" s="119"/>
      <c r="G404" s="119"/>
      <c r="H404" s="119"/>
      <c r="I404" s="119"/>
      <c r="J404" s="119"/>
      <c r="K404" s="119"/>
      <c r="L404" s="119"/>
    </row>
    <row r="405" spans="1:12" s="106" customFormat="1" ht="19.5" thickBot="1">
      <c r="A405" s="211"/>
      <c r="B405" s="212"/>
      <c r="C405" s="213"/>
      <c r="D405" s="214"/>
      <c r="E405" s="119"/>
      <c r="F405" s="119"/>
      <c r="G405" s="119"/>
      <c r="H405" s="119"/>
      <c r="I405" s="119"/>
      <c r="J405" s="119"/>
      <c r="K405" s="119"/>
      <c r="L405" s="119"/>
    </row>
    <row r="406" spans="1:12" s="106" customFormat="1" ht="19.5" hidden="1" thickBot="1">
      <c r="A406" s="125" t="s">
        <v>6</v>
      </c>
      <c r="B406" s="126">
        <v>30</v>
      </c>
      <c r="C406" s="173">
        <v>0</v>
      </c>
      <c r="D406" s="184">
        <v>2.28</v>
      </c>
      <c r="E406" s="118"/>
      <c r="F406" s="118"/>
      <c r="G406" s="118"/>
      <c r="H406" s="118"/>
      <c r="I406" s="118"/>
      <c r="J406" s="118"/>
      <c r="K406" s="118"/>
      <c r="L406" s="118"/>
    </row>
    <row r="407" spans="1:12" s="106" customFormat="1" ht="20.25" thickBot="1">
      <c r="A407" s="128" t="s">
        <v>4</v>
      </c>
      <c r="B407" s="129"/>
      <c r="C407" s="163">
        <f>C403+C404+C405+C406</f>
        <v>150</v>
      </c>
      <c r="D407" s="164">
        <f>SUM(D403:D406)</f>
        <v>2.28</v>
      </c>
      <c r="E407" s="163">
        <f aca="true" t="shared" si="49" ref="E407:K407">E403+E404+E405+E406</f>
        <v>0.5</v>
      </c>
      <c r="F407" s="163">
        <f t="shared" si="49"/>
        <v>0.2</v>
      </c>
      <c r="G407" s="163">
        <f t="shared" si="49"/>
        <v>18.6</v>
      </c>
      <c r="H407" s="163">
        <f t="shared" si="49"/>
        <v>0</v>
      </c>
      <c r="I407" s="163">
        <f t="shared" si="49"/>
        <v>78.43</v>
      </c>
      <c r="J407" s="163">
        <f t="shared" si="49"/>
        <v>0</v>
      </c>
      <c r="K407" s="163">
        <f t="shared" si="49"/>
        <v>15</v>
      </c>
      <c r="L407" s="136"/>
    </row>
    <row r="408" spans="1:12" s="106" customFormat="1" ht="19.5">
      <c r="A408" s="132"/>
      <c r="B408" s="136"/>
      <c r="C408" s="137"/>
      <c r="D408" s="185"/>
      <c r="E408" s="136"/>
      <c r="F408" s="136"/>
      <c r="G408" s="136"/>
      <c r="H408" s="136"/>
      <c r="I408" s="136"/>
      <c r="J408" s="136"/>
      <c r="K408" s="136"/>
      <c r="L408" s="136"/>
    </row>
    <row r="409" spans="1:12" s="106" customFormat="1" ht="19.5" thickBot="1">
      <c r="A409" s="133"/>
      <c r="B409" s="151"/>
      <c r="C409" s="186"/>
      <c r="D409" s="187"/>
      <c r="E409" s="119"/>
      <c r="F409" s="119"/>
      <c r="G409" s="119"/>
      <c r="H409" s="119"/>
      <c r="I409" s="119"/>
      <c r="J409" s="119"/>
      <c r="K409" s="119"/>
      <c r="L409" s="119"/>
    </row>
    <row r="410" spans="1:12" s="106" customFormat="1" ht="20.25" thickBot="1">
      <c r="A410" s="128"/>
      <c r="B410" s="129"/>
      <c r="C410" s="163"/>
      <c r="D410" s="164"/>
      <c r="E410" s="163"/>
      <c r="F410" s="163"/>
      <c r="G410" s="163"/>
      <c r="H410" s="163"/>
      <c r="I410" s="163"/>
      <c r="J410" s="163"/>
      <c r="K410" s="163"/>
      <c r="L410" s="136"/>
    </row>
    <row r="411" spans="1:12" s="106" customFormat="1" ht="18.75">
      <c r="A411" s="138" t="s">
        <v>29</v>
      </c>
      <c r="B411" s="139"/>
      <c r="C411" s="135"/>
      <c r="D411" s="188"/>
      <c r="E411" s="118"/>
      <c r="F411" s="118"/>
      <c r="G411" s="118"/>
      <c r="H411" s="118"/>
      <c r="I411" s="118"/>
      <c r="J411" s="118"/>
      <c r="K411" s="118"/>
      <c r="L411" s="118"/>
    </row>
    <row r="412" spans="1:12" s="106" customFormat="1" ht="18.75">
      <c r="A412" s="142" t="s">
        <v>147</v>
      </c>
      <c r="B412" s="121">
        <v>30</v>
      </c>
      <c r="C412" s="102">
        <v>30</v>
      </c>
      <c r="D412" s="183">
        <v>1.08</v>
      </c>
      <c r="E412" s="144">
        <v>0.5</v>
      </c>
      <c r="F412" s="145">
        <v>3.2</v>
      </c>
      <c r="G412" s="119">
        <v>10</v>
      </c>
      <c r="H412" s="145"/>
      <c r="I412" s="145">
        <v>39.9</v>
      </c>
      <c r="J412" s="119"/>
      <c r="K412" s="119">
        <v>3.43</v>
      </c>
      <c r="L412" s="119"/>
    </row>
    <row r="413" spans="1:12" s="106" customFormat="1" ht="18.75">
      <c r="A413" s="142" t="s">
        <v>126</v>
      </c>
      <c r="B413" s="121">
        <v>150</v>
      </c>
      <c r="C413" s="102">
        <v>140</v>
      </c>
      <c r="D413" s="191">
        <v>1.16</v>
      </c>
      <c r="E413" s="119">
        <v>17.5</v>
      </c>
      <c r="F413" s="119">
        <v>8.7</v>
      </c>
      <c r="G413" s="119">
        <v>21.45</v>
      </c>
      <c r="H413" s="147"/>
      <c r="I413" s="119">
        <v>98.65</v>
      </c>
      <c r="J413" s="119"/>
      <c r="K413" s="144">
        <v>4.45</v>
      </c>
      <c r="L413" s="119"/>
    </row>
    <row r="414" spans="1:12" s="106" customFormat="1" ht="18.75">
      <c r="A414" s="142" t="s">
        <v>127</v>
      </c>
      <c r="B414" s="121"/>
      <c r="C414" s="102">
        <v>70</v>
      </c>
      <c r="D414" s="191"/>
      <c r="E414" s="119">
        <v>6.54</v>
      </c>
      <c r="F414" s="119">
        <v>11.54</v>
      </c>
      <c r="G414" s="119">
        <v>29.5</v>
      </c>
      <c r="H414" s="119"/>
      <c r="I414" s="119">
        <v>175</v>
      </c>
      <c r="J414" s="119"/>
      <c r="K414" s="119">
        <v>0.3</v>
      </c>
      <c r="L414" s="119"/>
    </row>
    <row r="415" spans="1:12" s="106" customFormat="1" ht="18.75">
      <c r="A415" s="142" t="s">
        <v>42</v>
      </c>
      <c r="B415" s="242"/>
      <c r="C415" s="202">
        <v>100</v>
      </c>
      <c r="D415" s="191"/>
      <c r="E415" s="119">
        <v>5.6</v>
      </c>
      <c r="F415" s="119">
        <v>3.4</v>
      </c>
      <c r="G415" s="119">
        <v>5.54</v>
      </c>
      <c r="H415" s="119"/>
      <c r="I415" s="119">
        <v>68.54</v>
      </c>
      <c r="J415" s="119"/>
      <c r="K415" s="102">
        <v>0.2</v>
      </c>
      <c r="L415" s="119"/>
    </row>
    <row r="416" spans="1:12" s="106" customFormat="1" ht="19.5" thickBot="1">
      <c r="A416" s="150" t="s">
        <v>128</v>
      </c>
      <c r="B416" s="151">
        <v>120</v>
      </c>
      <c r="C416" s="243">
        <v>140</v>
      </c>
      <c r="D416" s="187">
        <v>2.98</v>
      </c>
      <c r="E416" s="119">
        <v>0.1</v>
      </c>
      <c r="F416" s="119">
        <v>0.2</v>
      </c>
      <c r="G416" s="119">
        <v>13.1</v>
      </c>
      <c r="H416" s="119"/>
      <c r="I416" s="119">
        <v>53.2</v>
      </c>
      <c r="J416" s="119"/>
      <c r="K416" s="119">
        <v>1.3</v>
      </c>
      <c r="L416" s="119"/>
    </row>
    <row r="417" spans="1:12" s="106" customFormat="1" ht="19.5" thickBot="1">
      <c r="A417" s="146" t="s">
        <v>6</v>
      </c>
      <c r="B417" s="118">
        <v>20</v>
      </c>
      <c r="C417" s="119">
        <v>30</v>
      </c>
      <c r="D417" s="169">
        <v>1.52</v>
      </c>
      <c r="E417" s="119">
        <v>2.43</v>
      </c>
      <c r="F417" s="119">
        <v>0.45</v>
      </c>
      <c r="G417" s="119">
        <v>16.3</v>
      </c>
      <c r="H417" s="119"/>
      <c r="I417" s="119">
        <v>56.54</v>
      </c>
      <c r="J417" s="101"/>
      <c r="K417" s="102">
        <v>0.1</v>
      </c>
      <c r="L417" s="124"/>
    </row>
    <row r="418" spans="1:12" s="106" customFormat="1" ht="19.5" thickBot="1">
      <c r="A418" s="150" t="s">
        <v>5</v>
      </c>
      <c r="B418" s="152">
        <v>30</v>
      </c>
      <c r="C418" s="192">
        <v>40</v>
      </c>
      <c r="D418" s="193">
        <v>1.98</v>
      </c>
      <c r="E418" s="119">
        <v>3</v>
      </c>
      <c r="F418" s="119">
        <v>0.5</v>
      </c>
      <c r="G418" s="119">
        <v>15.25</v>
      </c>
      <c r="H418" s="119"/>
      <c r="I418" s="119">
        <v>54</v>
      </c>
      <c r="J418" s="153"/>
      <c r="K418" s="154">
        <v>3</v>
      </c>
      <c r="L418" s="124"/>
    </row>
    <row r="419" spans="1:12" s="106" customFormat="1" ht="19.5">
      <c r="A419" s="178" t="s">
        <v>7</v>
      </c>
      <c r="B419" s="179"/>
      <c r="C419" s="180">
        <f>C412+C413+C414+C415+C416+C417+C418</f>
        <v>550</v>
      </c>
      <c r="D419" s="181">
        <f>SUM(D412:D418)</f>
        <v>8.72</v>
      </c>
      <c r="E419" s="180">
        <f aca="true" t="shared" si="50" ref="E419:K419">E412+E413+E414+E415+E416+E417+E418</f>
        <v>35.67</v>
      </c>
      <c r="F419" s="180">
        <f t="shared" si="50"/>
        <v>27.989999999999995</v>
      </c>
      <c r="G419" s="180">
        <f t="shared" si="50"/>
        <v>111.14</v>
      </c>
      <c r="H419" s="180">
        <f t="shared" si="50"/>
        <v>0</v>
      </c>
      <c r="I419" s="180">
        <f t="shared" si="50"/>
        <v>545.83</v>
      </c>
      <c r="J419" s="180">
        <f t="shared" si="50"/>
        <v>0</v>
      </c>
      <c r="K419" s="180">
        <f t="shared" si="50"/>
        <v>12.780000000000001</v>
      </c>
      <c r="L419" s="136"/>
    </row>
    <row r="420" spans="1:12" s="106" customFormat="1" ht="20.25" thickBot="1">
      <c r="A420" s="165" t="s">
        <v>8</v>
      </c>
      <c r="B420" s="195"/>
      <c r="C420" s="196"/>
      <c r="D420" s="197"/>
      <c r="E420" s="136"/>
      <c r="F420" s="136"/>
      <c r="G420" s="136"/>
      <c r="H420" s="136"/>
      <c r="I420" s="136"/>
      <c r="J420" s="136"/>
      <c r="K420" s="136"/>
      <c r="L420" s="136"/>
    </row>
    <row r="421" spans="1:12" s="106" customFormat="1" ht="19.5">
      <c r="A421" s="255" t="s">
        <v>39</v>
      </c>
      <c r="B421" s="256"/>
      <c r="C421" s="257">
        <v>150</v>
      </c>
      <c r="D421" s="258"/>
      <c r="E421" s="119">
        <v>4.8</v>
      </c>
      <c r="F421" s="119">
        <v>4</v>
      </c>
      <c r="G421" s="119">
        <v>14.54</v>
      </c>
      <c r="H421" s="119"/>
      <c r="I421" s="119">
        <v>108</v>
      </c>
      <c r="J421" s="119"/>
      <c r="K421" s="119">
        <v>1.3</v>
      </c>
      <c r="L421" s="119"/>
    </row>
    <row r="422" spans="1:12" s="106" customFormat="1" ht="19.5">
      <c r="A422" s="255" t="s">
        <v>129</v>
      </c>
      <c r="B422" s="256"/>
      <c r="C422" s="257">
        <v>50</v>
      </c>
      <c r="D422" s="258"/>
      <c r="E422" s="119">
        <v>0.8</v>
      </c>
      <c r="F422" s="119">
        <v>10.32</v>
      </c>
      <c r="G422" s="119">
        <v>19.5</v>
      </c>
      <c r="H422" s="147"/>
      <c r="I422" s="119">
        <v>130.2</v>
      </c>
      <c r="J422" s="119"/>
      <c r="K422" s="102">
        <v>0</v>
      </c>
      <c r="L422" s="119"/>
    </row>
    <row r="423" spans="1:12" s="106" customFormat="1" ht="20.25" thickBot="1">
      <c r="A423" s="255"/>
      <c r="B423" s="256"/>
      <c r="C423" s="257"/>
      <c r="D423" s="258"/>
      <c r="E423" s="145"/>
      <c r="F423" s="145"/>
      <c r="G423" s="119"/>
      <c r="H423" s="145"/>
      <c r="I423" s="145"/>
      <c r="J423" s="119"/>
      <c r="K423" s="119"/>
      <c r="L423" s="119"/>
    </row>
    <row r="424" spans="1:12" s="106" customFormat="1" ht="19.5" hidden="1" thickBot="1">
      <c r="A424" s="259" t="s">
        <v>30</v>
      </c>
      <c r="B424" s="260">
        <v>70</v>
      </c>
      <c r="C424" s="135">
        <v>0</v>
      </c>
      <c r="D424" s="160">
        <v>1.15</v>
      </c>
      <c r="E424" s="166"/>
      <c r="F424" s="167"/>
      <c r="G424" s="118"/>
      <c r="H424" s="167"/>
      <c r="I424" s="167"/>
      <c r="J424" s="118"/>
      <c r="K424" s="118"/>
      <c r="L424" s="118"/>
    </row>
    <row r="425" spans="1:12" s="106" customFormat="1" ht="20.25" thickBot="1">
      <c r="A425" s="128" t="s">
        <v>9</v>
      </c>
      <c r="B425" s="129"/>
      <c r="C425" s="163">
        <f>C421+C422</f>
        <v>200</v>
      </c>
      <c r="D425" s="164">
        <f>SUM(D424)</f>
        <v>1.15</v>
      </c>
      <c r="E425" s="163">
        <f aca="true" t="shared" si="51" ref="E425:K425">E421+E422</f>
        <v>5.6</v>
      </c>
      <c r="F425" s="163">
        <f t="shared" si="51"/>
        <v>14.32</v>
      </c>
      <c r="G425" s="163">
        <f t="shared" si="51"/>
        <v>34.04</v>
      </c>
      <c r="H425" s="163">
        <f t="shared" si="51"/>
        <v>0</v>
      </c>
      <c r="I425" s="163">
        <f t="shared" si="51"/>
        <v>238.2</v>
      </c>
      <c r="J425" s="163">
        <f t="shared" si="51"/>
        <v>0</v>
      </c>
      <c r="K425" s="163">
        <f t="shared" si="51"/>
        <v>1.3</v>
      </c>
      <c r="L425" s="136"/>
    </row>
    <row r="426" spans="1:12" s="106" customFormat="1" ht="19.5" thickBot="1">
      <c r="A426" s="165" t="s">
        <v>10</v>
      </c>
      <c r="B426" s="139"/>
      <c r="C426" s="135"/>
      <c r="D426" s="162"/>
      <c r="E426" s="166"/>
      <c r="F426" s="167"/>
      <c r="G426" s="118"/>
      <c r="H426" s="167"/>
      <c r="I426" s="168"/>
      <c r="J426" s="118"/>
      <c r="K426" s="118"/>
      <c r="L426" s="118"/>
    </row>
    <row r="427" spans="1:12" s="106" customFormat="1" ht="18.75">
      <c r="A427" s="146" t="s">
        <v>130</v>
      </c>
      <c r="B427" s="254" t="s">
        <v>31</v>
      </c>
      <c r="C427" s="119">
        <v>200</v>
      </c>
      <c r="D427" s="169">
        <v>7</v>
      </c>
      <c r="E427" s="119">
        <v>12.43</v>
      </c>
      <c r="F427" s="119">
        <v>11.31</v>
      </c>
      <c r="G427" s="119">
        <v>15.43</v>
      </c>
      <c r="H427" s="190"/>
      <c r="I427" s="119">
        <v>296.23</v>
      </c>
      <c r="J427" s="119"/>
      <c r="K427" s="102">
        <v>2</v>
      </c>
      <c r="L427" s="119"/>
    </row>
    <row r="428" spans="1:12" s="106" customFormat="1" ht="18.75">
      <c r="A428" s="247"/>
      <c r="B428" s="148"/>
      <c r="C428" s="102"/>
      <c r="D428" s="267"/>
      <c r="E428" s="119"/>
      <c r="F428" s="119"/>
      <c r="G428" s="119"/>
      <c r="H428" s="147"/>
      <c r="I428" s="119"/>
      <c r="J428" s="119"/>
      <c r="K428" s="119"/>
      <c r="L428" s="119"/>
    </row>
    <row r="429" spans="1:12" s="106" customFormat="1" ht="18.75">
      <c r="A429" s="247" t="s">
        <v>69</v>
      </c>
      <c r="B429" s="148"/>
      <c r="C429" s="102">
        <v>200</v>
      </c>
      <c r="D429" s="267"/>
      <c r="E429" s="119">
        <v>0.5</v>
      </c>
      <c r="F429" s="119">
        <v>0.2</v>
      </c>
      <c r="G429" s="119">
        <v>8.43</v>
      </c>
      <c r="H429" s="119"/>
      <c r="I429" s="119">
        <v>94</v>
      </c>
      <c r="J429" s="119"/>
      <c r="K429" s="119">
        <v>2.54</v>
      </c>
      <c r="L429" s="119"/>
    </row>
    <row r="430" spans="1:12" s="106" customFormat="1" ht="19.5" thickBot="1">
      <c r="A430" s="142"/>
      <c r="B430" s="121"/>
      <c r="C430" s="102"/>
      <c r="D430" s="191"/>
      <c r="E430" s="119"/>
      <c r="F430" s="119"/>
      <c r="G430" s="119"/>
      <c r="H430" s="119"/>
      <c r="I430" s="119"/>
      <c r="J430" s="119"/>
      <c r="K430" s="119"/>
      <c r="L430" s="119"/>
    </row>
    <row r="431" spans="1:12" s="106" customFormat="1" ht="20.25" thickBot="1">
      <c r="A431" s="178" t="s">
        <v>11</v>
      </c>
      <c r="B431" s="179"/>
      <c r="C431" s="180">
        <f>C427+C429</f>
        <v>400</v>
      </c>
      <c r="D431" s="181">
        <f>SUM(D427:D430)</f>
        <v>7</v>
      </c>
      <c r="E431" s="180">
        <f aca="true" t="shared" si="52" ref="E431:K431">E427+E429</f>
        <v>12.93</v>
      </c>
      <c r="F431" s="180">
        <f t="shared" si="52"/>
        <v>11.51</v>
      </c>
      <c r="G431" s="180">
        <f t="shared" si="52"/>
        <v>23.86</v>
      </c>
      <c r="H431" s="180">
        <f t="shared" si="52"/>
        <v>0</v>
      </c>
      <c r="I431" s="180">
        <f t="shared" si="52"/>
        <v>390.23</v>
      </c>
      <c r="J431" s="180">
        <f t="shared" si="52"/>
        <v>0</v>
      </c>
      <c r="K431" s="180">
        <f t="shared" si="52"/>
        <v>4.54</v>
      </c>
      <c r="L431" s="136"/>
    </row>
    <row r="432" spans="1:12" s="106" customFormat="1" ht="19.5">
      <c r="A432" s="178" t="s">
        <v>13</v>
      </c>
      <c r="B432" s="179"/>
      <c r="C432" s="180">
        <f>C431+C425+C419+C407+C401</f>
        <v>1650</v>
      </c>
      <c r="D432" s="181">
        <f>SUM(D431+D425+D419+D410+D401)</f>
        <v>24.060000000000002</v>
      </c>
      <c r="E432" s="180">
        <f aca="true" t="shared" si="53" ref="E432:K432">E431+E425+E419+E407+E401</f>
        <v>63.7</v>
      </c>
      <c r="F432" s="180">
        <f t="shared" si="53"/>
        <v>62.989999999999995</v>
      </c>
      <c r="G432" s="180">
        <f t="shared" si="53"/>
        <v>237.14</v>
      </c>
      <c r="H432" s="180">
        <f t="shared" si="53"/>
        <v>0</v>
      </c>
      <c r="I432" s="180">
        <f t="shared" si="53"/>
        <v>1644.0900000000001</v>
      </c>
      <c r="J432" s="180">
        <f t="shared" si="53"/>
        <v>0</v>
      </c>
      <c r="K432" s="180">
        <f t="shared" si="53"/>
        <v>34.720000000000006</v>
      </c>
      <c r="L432" s="98"/>
    </row>
    <row r="433" spans="1:12" s="95" customFormat="1" ht="19.5">
      <c r="A433" s="96"/>
      <c r="B433" s="96"/>
      <c r="C433" s="97"/>
      <c r="D433" s="96"/>
      <c r="E433" s="97"/>
      <c r="F433" s="97"/>
      <c r="G433" s="97"/>
      <c r="H433" s="97"/>
      <c r="I433" s="97"/>
      <c r="J433" s="97"/>
      <c r="K433" s="97"/>
      <c r="L433" s="96"/>
    </row>
    <row r="434" spans="1:12" s="95" customFormat="1" ht="19.5">
      <c r="A434" s="96"/>
      <c r="B434" s="96"/>
      <c r="C434" s="97"/>
      <c r="D434" s="96"/>
      <c r="E434" s="97"/>
      <c r="F434" s="97"/>
      <c r="G434" s="97"/>
      <c r="H434" s="97"/>
      <c r="I434" s="97"/>
      <c r="J434" s="97"/>
      <c r="K434" s="97"/>
      <c r="L434" s="96"/>
    </row>
    <row r="435" spans="1:12" s="95" customFormat="1" ht="19.5">
      <c r="A435" s="96"/>
      <c r="B435" s="96"/>
      <c r="C435" s="97"/>
      <c r="D435" s="96"/>
      <c r="E435" s="97"/>
      <c r="F435" s="97"/>
      <c r="G435" s="97"/>
      <c r="H435" s="97"/>
      <c r="I435" s="97"/>
      <c r="J435" s="97"/>
      <c r="K435" s="97"/>
      <c r="L435" s="96"/>
    </row>
    <row r="436" spans="1:12" s="95" customFormat="1" ht="19.5">
      <c r="A436" s="96"/>
      <c r="B436" s="96"/>
      <c r="C436" s="97"/>
      <c r="D436" s="96"/>
      <c r="E436" s="97"/>
      <c r="F436" s="97"/>
      <c r="G436" s="97"/>
      <c r="H436" s="97"/>
      <c r="I436" s="97"/>
      <c r="J436" s="97"/>
      <c r="K436" s="97"/>
      <c r="L436" s="96"/>
    </row>
    <row r="437" spans="1:12" s="95" customFormat="1" ht="19.5">
      <c r="A437" s="96"/>
      <c r="B437" s="96"/>
      <c r="C437" s="97"/>
      <c r="D437" s="96"/>
      <c r="E437" s="97"/>
      <c r="F437" s="97"/>
      <c r="G437" s="97"/>
      <c r="H437" s="97"/>
      <c r="I437" s="97"/>
      <c r="J437" s="97"/>
      <c r="K437" s="97"/>
      <c r="L437" s="96"/>
    </row>
    <row r="438" spans="1:12" s="95" customFormat="1" ht="19.5">
      <c r="A438" s="96"/>
      <c r="B438" s="96"/>
      <c r="C438" s="97"/>
      <c r="D438" s="96"/>
      <c r="E438" s="97"/>
      <c r="F438" s="97"/>
      <c r="G438" s="97"/>
      <c r="H438" s="97"/>
      <c r="I438" s="97"/>
      <c r="J438" s="97"/>
      <c r="K438" s="97"/>
      <c r="L438" s="96"/>
    </row>
    <row r="439" spans="1:12" s="95" customFormat="1" ht="19.5">
      <c r="A439" s="96"/>
      <c r="B439" s="96"/>
      <c r="C439" s="97"/>
      <c r="D439" s="96"/>
      <c r="E439" s="97"/>
      <c r="F439" s="97"/>
      <c r="G439" s="97"/>
      <c r="H439" s="97"/>
      <c r="I439" s="97"/>
      <c r="J439" s="97"/>
      <c r="K439" s="97"/>
      <c r="L439" s="96"/>
    </row>
    <row r="440" spans="1:12" s="95" customFormat="1" ht="19.5">
      <c r="A440" s="96"/>
      <c r="B440" s="96"/>
      <c r="C440" s="97"/>
      <c r="D440" s="96"/>
      <c r="E440" s="97"/>
      <c r="F440" s="97"/>
      <c r="G440" s="97"/>
      <c r="H440" s="97"/>
      <c r="I440" s="97"/>
      <c r="J440" s="97"/>
      <c r="K440" s="97"/>
      <c r="L440" s="96"/>
    </row>
    <row r="441" spans="1:12" s="95" customFormat="1" ht="19.5">
      <c r="A441" s="96"/>
      <c r="B441" s="96"/>
      <c r="C441" s="97"/>
      <c r="D441" s="96"/>
      <c r="E441" s="97"/>
      <c r="F441" s="97"/>
      <c r="G441" s="97"/>
      <c r="H441" s="97"/>
      <c r="I441" s="97"/>
      <c r="J441" s="97"/>
      <c r="K441" s="97"/>
      <c r="L441" s="96"/>
    </row>
    <row r="442" spans="1:12" s="106" customFormat="1" ht="19.5">
      <c r="A442" s="158"/>
      <c r="B442" s="239"/>
      <c r="C442" s="240"/>
      <c r="D442" s="241"/>
      <c r="E442" s="240"/>
      <c r="F442" s="240"/>
      <c r="G442" s="240"/>
      <c r="H442" s="240"/>
      <c r="I442" s="240"/>
      <c r="J442" s="240"/>
      <c r="K442" s="240"/>
      <c r="L442" s="99"/>
    </row>
    <row r="443" spans="1:12" s="106" customFormat="1" ht="18.75">
      <c r="A443" s="100" t="s">
        <v>21</v>
      </c>
      <c r="B443" s="101"/>
      <c r="C443" s="102"/>
      <c r="D443" s="182"/>
      <c r="E443" s="119"/>
      <c r="F443" s="119"/>
      <c r="G443" s="119"/>
      <c r="H443" s="119"/>
      <c r="I443" s="119"/>
      <c r="J443" s="119"/>
      <c r="K443" s="119"/>
      <c r="L443" s="119"/>
    </row>
    <row r="444" spans="1:12" s="106" customFormat="1" ht="17.25" customHeight="1">
      <c r="A444" s="100" t="s">
        <v>3</v>
      </c>
      <c r="B444" s="101"/>
      <c r="C444" s="102"/>
      <c r="D444" s="182"/>
      <c r="E444" s="119"/>
      <c r="F444" s="119"/>
      <c r="G444" s="119"/>
      <c r="H444" s="119"/>
      <c r="I444" s="119"/>
      <c r="J444" s="119"/>
      <c r="K444" s="119"/>
      <c r="L444" s="119"/>
    </row>
    <row r="445" spans="1:12" s="106" customFormat="1" ht="28.5" customHeight="1">
      <c r="A445" s="146" t="s">
        <v>131</v>
      </c>
      <c r="B445" s="118">
        <v>150</v>
      </c>
      <c r="C445" s="119">
        <v>160</v>
      </c>
      <c r="D445" s="169">
        <v>4.35</v>
      </c>
      <c r="E445" s="144">
        <v>7.1</v>
      </c>
      <c r="F445" s="145">
        <v>12</v>
      </c>
      <c r="G445" s="119">
        <v>15.54</v>
      </c>
      <c r="H445" s="145"/>
      <c r="I445" s="235">
        <v>135</v>
      </c>
      <c r="J445" s="119"/>
      <c r="K445" s="119">
        <v>0.6</v>
      </c>
      <c r="L445" s="119"/>
    </row>
    <row r="446" spans="1:12" s="106" customFormat="1" ht="18.75">
      <c r="A446" s="120" t="s">
        <v>55</v>
      </c>
      <c r="B446" s="121">
        <v>5</v>
      </c>
      <c r="C446" s="102">
        <v>47</v>
      </c>
      <c r="D446" s="191">
        <v>0.02</v>
      </c>
      <c r="E446" s="119">
        <v>5.45</v>
      </c>
      <c r="F446" s="119">
        <v>15.9</v>
      </c>
      <c r="G446" s="119">
        <v>28.4</v>
      </c>
      <c r="H446" s="119"/>
      <c r="I446" s="119">
        <v>125</v>
      </c>
      <c r="J446" s="119"/>
      <c r="K446" s="119">
        <v>0.5</v>
      </c>
      <c r="L446" s="119"/>
    </row>
    <row r="447" spans="1:12" s="106" customFormat="1" ht="18.75" hidden="1">
      <c r="A447" s="120" t="s">
        <v>28</v>
      </c>
      <c r="B447" s="121">
        <v>10</v>
      </c>
      <c r="C447" s="102">
        <v>0</v>
      </c>
      <c r="D447" s="191">
        <v>2.68</v>
      </c>
      <c r="E447" s="118"/>
      <c r="F447" s="118"/>
      <c r="G447" s="118"/>
      <c r="H447" s="122"/>
      <c r="I447" s="118"/>
      <c r="J447" s="118"/>
      <c r="K447" s="118"/>
      <c r="L447" s="118"/>
    </row>
    <row r="448" spans="1:12" s="106" customFormat="1" ht="19.5" thickBot="1">
      <c r="A448" s="118" t="s">
        <v>47</v>
      </c>
      <c r="B448" s="118">
        <v>150</v>
      </c>
      <c r="C448" s="119">
        <v>150</v>
      </c>
      <c r="D448" s="169">
        <v>1.05</v>
      </c>
      <c r="E448" s="119">
        <v>3.9</v>
      </c>
      <c r="F448" s="119">
        <v>3.4</v>
      </c>
      <c r="G448" s="119">
        <v>21.1</v>
      </c>
      <c r="H448" s="119"/>
      <c r="I448" s="119">
        <v>130.9</v>
      </c>
      <c r="J448" s="119"/>
      <c r="K448" s="119">
        <v>0.7</v>
      </c>
      <c r="L448" s="119"/>
    </row>
    <row r="449" spans="1:12" s="106" customFormat="1" ht="19.5" hidden="1" thickBot="1">
      <c r="A449" s="125" t="s">
        <v>6</v>
      </c>
      <c r="B449" s="126">
        <v>30</v>
      </c>
      <c r="C449" s="173">
        <v>0</v>
      </c>
      <c r="D449" s="184">
        <v>2.28</v>
      </c>
      <c r="E449" s="118"/>
      <c r="F449" s="118"/>
      <c r="G449" s="118"/>
      <c r="H449" s="118"/>
      <c r="I449" s="118"/>
      <c r="J449" s="118"/>
      <c r="K449" s="118"/>
      <c r="L449" s="118"/>
    </row>
    <row r="450" spans="1:12" s="106" customFormat="1" ht="20.25" thickBot="1">
      <c r="A450" s="128" t="s">
        <v>4</v>
      </c>
      <c r="B450" s="129"/>
      <c r="C450" s="163">
        <f>C445+C446+C448</f>
        <v>357</v>
      </c>
      <c r="D450" s="164">
        <f>SUM(D445:D449)</f>
        <v>10.379999999999999</v>
      </c>
      <c r="E450" s="163">
        <f aca="true" t="shared" si="54" ref="E450:K450">E445+E446+E448</f>
        <v>16.45</v>
      </c>
      <c r="F450" s="163">
        <f t="shared" si="54"/>
        <v>31.299999999999997</v>
      </c>
      <c r="G450" s="163">
        <f t="shared" si="54"/>
        <v>65.03999999999999</v>
      </c>
      <c r="H450" s="163">
        <f t="shared" si="54"/>
        <v>0</v>
      </c>
      <c r="I450" s="163">
        <f t="shared" si="54"/>
        <v>390.9</v>
      </c>
      <c r="J450" s="163">
        <f t="shared" si="54"/>
        <v>0</v>
      </c>
      <c r="K450" s="163">
        <f t="shared" si="54"/>
        <v>1.8</v>
      </c>
      <c r="L450" s="136"/>
    </row>
    <row r="451" spans="1:12" s="106" customFormat="1" ht="17.25" customHeight="1">
      <c r="A451" s="100" t="s">
        <v>100</v>
      </c>
      <c r="B451" s="101"/>
      <c r="C451" s="102"/>
      <c r="D451" s="182"/>
      <c r="E451" s="119"/>
      <c r="F451" s="119"/>
      <c r="G451" s="119"/>
      <c r="H451" s="119"/>
      <c r="I451" s="119"/>
      <c r="J451" s="119"/>
      <c r="K451" s="119"/>
      <c r="L451" s="119"/>
    </row>
    <row r="452" spans="1:12" s="106" customFormat="1" ht="28.5" customHeight="1">
      <c r="A452" s="146" t="s">
        <v>66</v>
      </c>
      <c r="B452" s="118">
        <v>150</v>
      </c>
      <c r="C452" s="119">
        <v>150</v>
      </c>
      <c r="D452" s="160">
        <v>3.71</v>
      </c>
      <c r="E452" s="119">
        <v>0.5</v>
      </c>
      <c r="F452" s="119">
        <v>0.2</v>
      </c>
      <c r="G452" s="119">
        <v>18.6</v>
      </c>
      <c r="H452" s="119"/>
      <c r="I452" s="119">
        <v>78.43</v>
      </c>
      <c r="J452" s="119"/>
      <c r="K452" s="119">
        <v>15</v>
      </c>
      <c r="L452" s="119"/>
    </row>
    <row r="453" spans="1:12" s="106" customFormat="1" ht="18.75">
      <c r="A453" s="120"/>
      <c r="B453" s="121"/>
      <c r="C453" s="102"/>
      <c r="D453" s="191"/>
      <c r="E453" s="119"/>
      <c r="F453" s="119"/>
      <c r="G453" s="119"/>
      <c r="H453" s="119"/>
      <c r="I453" s="119"/>
      <c r="J453" s="119"/>
      <c r="K453" s="119"/>
      <c r="L453" s="119"/>
    </row>
    <row r="454" spans="1:12" s="106" customFormat="1" ht="18.75" hidden="1">
      <c r="A454" s="120"/>
      <c r="B454" s="121"/>
      <c r="C454" s="102"/>
      <c r="D454" s="191"/>
      <c r="E454" s="118"/>
      <c r="F454" s="118"/>
      <c r="G454" s="118"/>
      <c r="H454" s="122"/>
      <c r="I454" s="118"/>
      <c r="J454" s="118"/>
      <c r="K454" s="118"/>
      <c r="L454" s="118"/>
    </row>
    <row r="455" spans="1:12" s="106" customFormat="1" ht="19.5" thickBot="1">
      <c r="A455" s="118"/>
      <c r="B455" s="118"/>
      <c r="C455" s="119"/>
      <c r="D455" s="169"/>
      <c r="E455" s="119"/>
      <c r="F455" s="119"/>
      <c r="G455" s="119"/>
      <c r="H455" s="119"/>
      <c r="I455" s="119"/>
      <c r="J455" s="119"/>
      <c r="K455" s="119"/>
      <c r="L455" s="119"/>
    </row>
    <row r="456" spans="1:12" s="106" customFormat="1" ht="19.5" hidden="1" thickBot="1">
      <c r="A456" s="125" t="s">
        <v>6</v>
      </c>
      <c r="B456" s="126">
        <v>30</v>
      </c>
      <c r="C456" s="173">
        <v>0</v>
      </c>
      <c r="D456" s="184">
        <v>2.28</v>
      </c>
      <c r="E456" s="118"/>
      <c r="F456" s="118"/>
      <c r="G456" s="118"/>
      <c r="H456" s="118"/>
      <c r="I456" s="118"/>
      <c r="J456" s="118"/>
      <c r="K456" s="118"/>
      <c r="L456" s="118"/>
    </row>
    <row r="457" spans="1:12" s="106" customFormat="1" ht="20.25" thickBot="1">
      <c r="A457" s="128" t="s">
        <v>4</v>
      </c>
      <c r="B457" s="129"/>
      <c r="C457" s="163">
        <f>C452+C453+C454+C455+C456</f>
        <v>150</v>
      </c>
      <c r="D457" s="164">
        <f>SUM(D452:D456)</f>
        <v>5.99</v>
      </c>
      <c r="E457" s="163">
        <f aca="true" t="shared" si="55" ref="E457:K457">E452+E453+E454+E455+E456</f>
        <v>0.5</v>
      </c>
      <c r="F457" s="163">
        <f t="shared" si="55"/>
        <v>0.2</v>
      </c>
      <c r="G457" s="163">
        <f t="shared" si="55"/>
        <v>18.6</v>
      </c>
      <c r="H457" s="163">
        <f t="shared" si="55"/>
        <v>0</v>
      </c>
      <c r="I457" s="163">
        <f t="shared" si="55"/>
        <v>78.43</v>
      </c>
      <c r="J457" s="163">
        <f t="shared" si="55"/>
        <v>0</v>
      </c>
      <c r="K457" s="163">
        <f t="shared" si="55"/>
        <v>15</v>
      </c>
      <c r="L457" s="136"/>
    </row>
    <row r="458" spans="1:12" s="106" customFormat="1" ht="18.75">
      <c r="A458" s="138" t="s">
        <v>29</v>
      </c>
      <c r="B458" s="139"/>
      <c r="C458" s="135"/>
      <c r="D458" s="188"/>
      <c r="E458" s="118"/>
      <c r="F458" s="118"/>
      <c r="G458" s="118"/>
      <c r="H458" s="118"/>
      <c r="I458" s="118"/>
      <c r="J458" s="118"/>
      <c r="K458" s="118"/>
      <c r="L458" s="118"/>
    </row>
    <row r="459" spans="1:12" s="106" customFormat="1" ht="18.75">
      <c r="A459" s="142"/>
      <c r="B459" s="121"/>
      <c r="C459" s="102"/>
      <c r="D459" s="183"/>
      <c r="E459" s="144"/>
      <c r="F459" s="145"/>
      <c r="G459" s="119"/>
      <c r="H459" s="145"/>
      <c r="I459" s="145"/>
      <c r="J459" s="119"/>
      <c r="K459" s="119"/>
      <c r="L459" s="119"/>
    </row>
    <row r="460" spans="1:12" s="106" customFormat="1" ht="18.75">
      <c r="A460" s="142" t="s">
        <v>132</v>
      </c>
      <c r="B460" s="121">
        <v>150</v>
      </c>
      <c r="C460" s="102">
        <v>150</v>
      </c>
      <c r="D460" s="191">
        <v>1.3</v>
      </c>
      <c r="E460" s="119">
        <v>6</v>
      </c>
      <c r="F460" s="119">
        <v>4.88</v>
      </c>
      <c r="G460" s="119">
        <v>7.76</v>
      </c>
      <c r="H460" s="147"/>
      <c r="I460" s="119">
        <v>168</v>
      </c>
      <c r="J460" s="119"/>
      <c r="K460" s="119">
        <v>1.3</v>
      </c>
      <c r="L460" s="119"/>
    </row>
    <row r="461" spans="1:12" s="106" customFormat="1" ht="18.75">
      <c r="A461" s="142" t="s">
        <v>133</v>
      </c>
      <c r="B461" s="148" t="s">
        <v>34</v>
      </c>
      <c r="C461" s="102">
        <v>70</v>
      </c>
      <c r="D461" s="191">
        <v>10.8</v>
      </c>
      <c r="E461" s="119">
        <v>13</v>
      </c>
      <c r="F461" s="145">
        <v>12.4</v>
      </c>
      <c r="G461" s="119">
        <v>16.6</v>
      </c>
      <c r="H461" s="119"/>
      <c r="I461" s="119">
        <v>135</v>
      </c>
      <c r="J461" s="119"/>
      <c r="K461" s="119">
        <v>0.4</v>
      </c>
      <c r="L461" s="119"/>
    </row>
    <row r="462" spans="1:12" s="106" customFormat="1" ht="37.5">
      <c r="A462" s="245" t="s">
        <v>137</v>
      </c>
      <c r="B462" s="244"/>
      <c r="C462" s="243">
        <v>110</v>
      </c>
      <c r="D462" s="187">
        <v>3.54</v>
      </c>
      <c r="E462" s="119">
        <v>4.56</v>
      </c>
      <c r="F462" s="119">
        <v>3.5</v>
      </c>
      <c r="G462" s="119">
        <v>15.3</v>
      </c>
      <c r="H462" s="119"/>
      <c r="I462" s="119">
        <v>87.65</v>
      </c>
      <c r="J462" s="119"/>
      <c r="K462" s="119">
        <v>2</v>
      </c>
      <c r="L462" s="119"/>
    </row>
    <row r="463" spans="1:12" s="106" customFormat="1" ht="19.5" thickBot="1">
      <c r="A463" s="150" t="s">
        <v>68</v>
      </c>
      <c r="B463" s="151">
        <v>150</v>
      </c>
      <c r="C463" s="186">
        <v>150</v>
      </c>
      <c r="D463" s="187">
        <v>0.25</v>
      </c>
      <c r="E463" s="119">
        <v>7</v>
      </c>
      <c r="F463" s="119">
        <v>3</v>
      </c>
      <c r="G463" s="119">
        <v>21</v>
      </c>
      <c r="H463" s="119"/>
      <c r="I463" s="119">
        <v>85.4</v>
      </c>
      <c r="J463" s="119"/>
      <c r="K463" s="119">
        <v>6</v>
      </c>
      <c r="L463" s="119"/>
    </row>
    <row r="464" spans="1:12" s="106" customFormat="1" ht="19.5" thickBot="1">
      <c r="A464" s="146" t="s">
        <v>6</v>
      </c>
      <c r="B464" s="118">
        <v>20</v>
      </c>
      <c r="C464" s="119">
        <v>30</v>
      </c>
      <c r="D464" s="169">
        <v>1.52</v>
      </c>
      <c r="E464" s="119">
        <v>2.43</v>
      </c>
      <c r="F464" s="119">
        <v>0.45</v>
      </c>
      <c r="G464" s="119">
        <v>6.25</v>
      </c>
      <c r="H464" s="119"/>
      <c r="I464" s="119">
        <v>45.43</v>
      </c>
      <c r="J464" s="101"/>
      <c r="K464" s="102">
        <v>0.1</v>
      </c>
      <c r="L464" s="124"/>
    </row>
    <row r="465" spans="1:12" s="106" customFormat="1" ht="19.5" thickBot="1">
      <c r="A465" s="150" t="s">
        <v>5</v>
      </c>
      <c r="B465" s="152">
        <v>30</v>
      </c>
      <c r="C465" s="192">
        <v>20</v>
      </c>
      <c r="D465" s="193">
        <v>1.98</v>
      </c>
      <c r="E465" s="119">
        <v>4</v>
      </c>
      <c r="F465" s="119">
        <v>0.5</v>
      </c>
      <c r="G465" s="119">
        <v>5.43</v>
      </c>
      <c r="H465" s="119"/>
      <c r="I465" s="119">
        <v>24.67</v>
      </c>
      <c r="J465" s="153"/>
      <c r="K465" s="154">
        <v>0.54</v>
      </c>
      <c r="L465" s="124"/>
    </row>
    <row r="466" spans="1:12" s="106" customFormat="1" ht="19.5">
      <c r="A466" s="178" t="s">
        <v>7</v>
      </c>
      <c r="B466" s="179"/>
      <c r="C466" s="180">
        <f>C460+C461+C462+C463+C464+C465</f>
        <v>530</v>
      </c>
      <c r="D466" s="181">
        <f>SUM(D459:D465)</f>
        <v>19.39</v>
      </c>
      <c r="E466" s="180">
        <f aca="true" t="shared" si="56" ref="E466:K466">E460+E461+E462+E463+E464+E465</f>
        <v>36.99</v>
      </c>
      <c r="F466" s="180">
        <f t="shared" si="56"/>
        <v>24.73</v>
      </c>
      <c r="G466" s="180">
        <f t="shared" si="56"/>
        <v>72.34</v>
      </c>
      <c r="H466" s="180">
        <f t="shared" si="56"/>
        <v>0</v>
      </c>
      <c r="I466" s="180">
        <f t="shared" si="56"/>
        <v>546.1499999999999</v>
      </c>
      <c r="J466" s="180">
        <f t="shared" si="56"/>
        <v>0</v>
      </c>
      <c r="K466" s="180">
        <f t="shared" si="56"/>
        <v>10.34</v>
      </c>
      <c r="L466" s="136"/>
    </row>
    <row r="467" spans="1:12" s="106" customFormat="1" ht="20.25" thickBot="1">
      <c r="A467" s="165" t="s">
        <v>8</v>
      </c>
      <c r="B467" s="195"/>
      <c r="C467" s="196"/>
      <c r="D467" s="197"/>
      <c r="E467" s="136"/>
      <c r="F467" s="136"/>
      <c r="G467" s="136"/>
      <c r="H467" s="136"/>
      <c r="I467" s="136"/>
      <c r="J467" s="136"/>
      <c r="K467" s="136"/>
      <c r="L467" s="136"/>
    </row>
    <row r="468" spans="1:12" s="106" customFormat="1" ht="19.5" thickBot="1">
      <c r="A468" s="142" t="s">
        <v>83</v>
      </c>
      <c r="B468" s="121">
        <v>150</v>
      </c>
      <c r="C468" s="135">
        <v>150</v>
      </c>
      <c r="D468" s="162"/>
      <c r="E468" s="119">
        <v>0.5</v>
      </c>
      <c r="F468" s="119">
        <v>0.2</v>
      </c>
      <c r="G468" s="119">
        <v>8.41</v>
      </c>
      <c r="H468" s="119"/>
      <c r="I468" s="119">
        <v>87.54</v>
      </c>
      <c r="J468" s="119"/>
      <c r="K468" s="119">
        <v>5</v>
      </c>
      <c r="L468" s="124"/>
    </row>
    <row r="469" spans="1:12" s="106" customFormat="1" ht="19.5" thickBot="1">
      <c r="A469" s="227" t="s">
        <v>134</v>
      </c>
      <c r="B469" s="139">
        <v>25</v>
      </c>
      <c r="C469" s="135">
        <v>100</v>
      </c>
      <c r="D469" s="162">
        <v>2.6</v>
      </c>
      <c r="E469" s="119">
        <v>1.43</v>
      </c>
      <c r="F469" s="119">
        <v>0.5</v>
      </c>
      <c r="G469" s="119">
        <v>8.4</v>
      </c>
      <c r="H469" s="147"/>
      <c r="I469" s="119">
        <v>154</v>
      </c>
      <c r="J469" s="119"/>
      <c r="K469" s="102">
        <v>0</v>
      </c>
      <c r="L469" s="124"/>
    </row>
    <row r="470" spans="1:12" s="106" customFormat="1" ht="20.25" thickBot="1">
      <c r="A470" s="128" t="s">
        <v>9</v>
      </c>
      <c r="B470" s="129"/>
      <c r="C470" s="163">
        <f>C468+C469</f>
        <v>250</v>
      </c>
      <c r="D470" s="164">
        <f>SUM(D468:D469)</f>
        <v>2.6</v>
      </c>
      <c r="E470" s="163">
        <f aca="true" t="shared" si="57" ref="E470:K470">E468+E469</f>
        <v>1.93</v>
      </c>
      <c r="F470" s="163">
        <f t="shared" si="57"/>
        <v>0.7</v>
      </c>
      <c r="G470" s="163">
        <f t="shared" si="57"/>
        <v>16.810000000000002</v>
      </c>
      <c r="H470" s="163">
        <f t="shared" si="57"/>
        <v>0</v>
      </c>
      <c r="I470" s="163">
        <f t="shared" si="57"/>
        <v>241.54000000000002</v>
      </c>
      <c r="J470" s="163">
        <f t="shared" si="57"/>
        <v>0</v>
      </c>
      <c r="K470" s="163">
        <f t="shared" si="57"/>
        <v>5</v>
      </c>
      <c r="L470" s="136"/>
    </row>
    <row r="471" spans="1:12" s="106" customFormat="1" ht="19.5" thickBot="1">
      <c r="A471" s="165" t="s">
        <v>10</v>
      </c>
      <c r="B471" s="139"/>
      <c r="C471" s="135"/>
      <c r="D471" s="162"/>
      <c r="E471" s="166"/>
      <c r="F471" s="167"/>
      <c r="G471" s="118"/>
      <c r="H471" s="167"/>
      <c r="I471" s="168"/>
      <c r="J471" s="118"/>
      <c r="K471" s="118"/>
      <c r="L471" s="118"/>
    </row>
    <row r="472" spans="1:12" s="106" customFormat="1" ht="18.75">
      <c r="A472" s="133" t="s">
        <v>135</v>
      </c>
      <c r="B472" s="118">
        <v>70</v>
      </c>
      <c r="C472" s="119">
        <v>180</v>
      </c>
      <c r="D472" s="160">
        <v>8.54</v>
      </c>
      <c r="E472" s="144">
        <v>5</v>
      </c>
      <c r="F472" s="145">
        <v>2.38</v>
      </c>
      <c r="G472" s="119">
        <v>26.54</v>
      </c>
      <c r="H472" s="145"/>
      <c r="I472" s="145">
        <v>254</v>
      </c>
      <c r="J472" s="119"/>
      <c r="K472" s="119">
        <v>1</v>
      </c>
      <c r="L472" s="119"/>
    </row>
    <row r="473" spans="1:12" s="106" customFormat="1" ht="18.75">
      <c r="A473" s="150" t="s">
        <v>136</v>
      </c>
      <c r="B473" s="151">
        <v>120</v>
      </c>
      <c r="C473" s="243">
        <v>40</v>
      </c>
      <c r="D473" s="187"/>
      <c r="E473" s="144">
        <v>3</v>
      </c>
      <c r="F473" s="145">
        <v>3.22</v>
      </c>
      <c r="G473" s="119">
        <v>11.65</v>
      </c>
      <c r="H473" s="145"/>
      <c r="I473" s="235">
        <v>59</v>
      </c>
      <c r="J473" s="119"/>
      <c r="K473" s="119">
        <v>0.5</v>
      </c>
      <c r="L473" s="119"/>
    </row>
    <row r="474" spans="1:12" s="106" customFormat="1" ht="19.5" thickBot="1">
      <c r="A474" s="118" t="s">
        <v>85</v>
      </c>
      <c r="B474" s="118">
        <v>150</v>
      </c>
      <c r="C474" s="119">
        <v>160</v>
      </c>
      <c r="D474" s="169">
        <v>0.61</v>
      </c>
      <c r="E474" s="119">
        <v>0.1</v>
      </c>
      <c r="F474" s="119">
        <v>2</v>
      </c>
      <c r="G474" s="119">
        <v>11</v>
      </c>
      <c r="H474" s="119"/>
      <c r="I474" s="119">
        <v>31</v>
      </c>
      <c r="J474" s="119"/>
      <c r="K474" s="119">
        <v>0.9</v>
      </c>
      <c r="L474" s="119"/>
    </row>
    <row r="475" spans="1:12" s="106" customFormat="1" ht="19.5" thickBot="1">
      <c r="A475" s="127" t="s">
        <v>67</v>
      </c>
      <c r="B475" s="126"/>
      <c r="C475" s="173">
        <v>20</v>
      </c>
      <c r="D475" s="169"/>
      <c r="E475" s="119">
        <v>3</v>
      </c>
      <c r="F475" s="119">
        <v>0.4</v>
      </c>
      <c r="G475" s="119">
        <v>13.23</v>
      </c>
      <c r="H475" s="119"/>
      <c r="I475" s="119">
        <v>46.43</v>
      </c>
      <c r="J475" s="153"/>
      <c r="K475" s="154">
        <v>0.35</v>
      </c>
      <c r="L475" s="124"/>
    </row>
    <row r="476" spans="1:12" s="106" customFormat="1" ht="20.25" thickBot="1">
      <c r="A476" s="261" t="s">
        <v>11</v>
      </c>
      <c r="B476" s="179"/>
      <c r="C476" s="180">
        <f>C472+C473+C474+C475</f>
        <v>400</v>
      </c>
      <c r="D476" s="181">
        <f>SUM(D472:D475)</f>
        <v>9.149999999999999</v>
      </c>
      <c r="E476" s="180">
        <f aca="true" t="shared" si="58" ref="E476:K476">E472+E473+E474+E475</f>
        <v>11.1</v>
      </c>
      <c r="F476" s="180">
        <f t="shared" si="58"/>
        <v>8</v>
      </c>
      <c r="G476" s="180">
        <f t="shared" si="58"/>
        <v>62.42</v>
      </c>
      <c r="H476" s="180">
        <f t="shared" si="58"/>
        <v>0</v>
      </c>
      <c r="I476" s="180">
        <f t="shared" si="58"/>
        <v>390.43</v>
      </c>
      <c r="J476" s="180">
        <f t="shared" si="58"/>
        <v>0</v>
      </c>
      <c r="K476" s="180">
        <f t="shared" si="58"/>
        <v>2.75</v>
      </c>
      <c r="L476" s="136"/>
    </row>
    <row r="477" spans="1:12" s="106" customFormat="1" ht="20.25" thickBot="1">
      <c r="A477" s="262" t="s">
        <v>13</v>
      </c>
      <c r="B477" s="129"/>
      <c r="C477" s="163">
        <f>C476+C470+C466+C457+C450</f>
        <v>1687</v>
      </c>
      <c r="D477" s="164" t="e">
        <f>SUM(D476+D470+D466+#REF!+D450)</f>
        <v>#REF!</v>
      </c>
      <c r="E477" s="163">
        <f aca="true" t="shared" si="59" ref="E477:K477">E476+E470+E466+E457+E450</f>
        <v>66.97</v>
      </c>
      <c r="F477" s="163">
        <f t="shared" si="59"/>
        <v>64.93</v>
      </c>
      <c r="G477" s="163">
        <f t="shared" si="59"/>
        <v>235.20999999999998</v>
      </c>
      <c r="H477" s="163">
        <f t="shared" si="59"/>
        <v>0</v>
      </c>
      <c r="I477" s="163">
        <f t="shared" si="59"/>
        <v>1647.4499999999998</v>
      </c>
      <c r="J477" s="163">
        <f t="shared" si="59"/>
        <v>0</v>
      </c>
      <c r="K477" s="163">
        <f t="shared" si="59"/>
        <v>34.89</v>
      </c>
      <c r="L477" s="136"/>
    </row>
    <row r="478" s="218" customFormat="1" ht="12.75"/>
    <row r="479" spans="3:13" ht="12.75">
      <c r="C479" s="17"/>
      <c r="D479" s="17"/>
      <c r="F479" s="17"/>
      <c r="L479" s="1"/>
      <c r="M479" s="1"/>
    </row>
    <row r="480" spans="3:6" ht="12.75">
      <c r="C480" s="17"/>
      <c r="D480" s="17"/>
      <c r="F480" s="17"/>
    </row>
    <row r="481" spans="3:6" ht="12.75">
      <c r="C481" s="17"/>
      <c r="D481" s="17"/>
      <c r="F481" s="17"/>
    </row>
    <row r="482" spans="3:6" ht="12.75">
      <c r="C482" s="17"/>
      <c r="D482" s="17"/>
      <c r="F482" s="17"/>
    </row>
    <row r="483" spans="3:12" ht="12.75">
      <c r="C483" s="17"/>
      <c r="D483" s="17"/>
      <c r="F483" s="17"/>
      <c r="L483" s="1"/>
    </row>
    <row r="484" spans="3:13" ht="15.75">
      <c r="C484" s="17"/>
      <c r="D484" s="17"/>
      <c r="F484" s="17"/>
      <c r="I484" s="35"/>
      <c r="J484" s="36"/>
      <c r="K484" s="36"/>
      <c r="L484" s="33"/>
      <c r="M484" s="34"/>
    </row>
    <row r="485" spans="1:14" ht="18.75">
      <c r="A485" s="271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64"/>
    </row>
    <row r="486" spans="3:13" ht="12.75">
      <c r="C486" s="17"/>
      <c r="D486" s="17"/>
      <c r="F486" s="17"/>
      <c r="I486" s="37"/>
      <c r="J486" s="37"/>
      <c r="K486" s="37"/>
      <c r="L486" s="33"/>
      <c r="M486" s="34"/>
    </row>
    <row r="487" spans="3:13" ht="12.75">
      <c r="C487" s="17"/>
      <c r="D487" s="17"/>
      <c r="F487" s="17"/>
      <c r="I487" s="37"/>
      <c r="J487" s="37"/>
      <c r="L487" s="33"/>
      <c r="M487" s="34"/>
    </row>
    <row r="488" spans="3:13" ht="12.75">
      <c r="C488" s="17"/>
      <c r="D488" s="17"/>
      <c r="J488" s="37"/>
      <c r="L488" s="33"/>
      <c r="M488" s="34"/>
    </row>
    <row r="489" spans="3:13" ht="12.75">
      <c r="C489" s="17"/>
      <c r="D489" s="17"/>
      <c r="J489" s="37"/>
      <c r="K489" s="37"/>
      <c r="L489" s="33"/>
      <c r="M489" s="34"/>
    </row>
    <row r="490" spans="3:6" ht="12.75">
      <c r="C490" s="17"/>
      <c r="D490" s="17"/>
      <c r="F490" s="17"/>
    </row>
    <row r="491" spans="1:12" ht="18">
      <c r="A491" s="17"/>
      <c r="B491" s="9"/>
      <c r="C491" s="273"/>
      <c r="D491" s="273"/>
      <c r="E491" s="273"/>
      <c r="F491" s="273"/>
      <c r="G491" s="273"/>
      <c r="H491" s="273"/>
      <c r="I491" s="273"/>
      <c r="J491" s="273"/>
      <c r="K491" s="273"/>
      <c r="L491" s="17"/>
    </row>
    <row r="492" spans="1:12" ht="12.75">
      <c r="A492" s="17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17"/>
    </row>
    <row r="493" spans="1:11" ht="15">
      <c r="A493" s="43"/>
      <c r="B493" s="2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44"/>
      <c r="B494" s="26"/>
      <c r="C494" s="3"/>
      <c r="D494" s="14"/>
      <c r="E494" s="19"/>
      <c r="F494" s="19"/>
      <c r="G494" s="21"/>
      <c r="H494" s="3"/>
      <c r="I494" s="3"/>
      <c r="J494" s="21"/>
      <c r="K494" s="3"/>
    </row>
    <row r="495" spans="1:11" ht="15">
      <c r="A495" s="44"/>
      <c r="B495" s="26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44"/>
      <c r="B496" s="26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52"/>
      <c r="B497" s="25"/>
      <c r="C497" s="21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52"/>
      <c r="B498" s="25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.75" thickBot="1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.75" thickBot="1">
      <c r="A500" s="45"/>
      <c r="B500" s="46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15"/>
      <c r="B501" s="47"/>
      <c r="C501" s="4"/>
      <c r="D501" s="4"/>
      <c r="E501" s="65"/>
      <c r="F501" s="65"/>
      <c r="G501" s="66"/>
      <c r="H501" s="65"/>
      <c r="I501" s="65"/>
      <c r="J501" s="65"/>
      <c r="K501" s="66"/>
    </row>
    <row r="502" spans="1:11" ht="15.75" thickBot="1">
      <c r="A502" s="48"/>
      <c r="B502" s="49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4"/>
      <c r="B503" s="26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.75" thickBot="1">
      <c r="A504" s="18"/>
      <c r="B504" s="57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5.75" thickBot="1">
      <c r="A505" s="13"/>
      <c r="B505" s="42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.75" thickBot="1">
      <c r="A506" s="48"/>
      <c r="B506" s="28"/>
      <c r="C506" s="3"/>
      <c r="D506" s="14"/>
      <c r="E506" s="19"/>
      <c r="F506" s="19"/>
      <c r="G506" s="21"/>
      <c r="H506" s="3"/>
      <c r="I506" s="3"/>
      <c r="J506" s="21"/>
      <c r="K506" s="3"/>
    </row>
    <row r="507" spans="1:11" ht="15">
      <c r="A507" s="44"/>
      <c r="B507" s="55"/>
      <c r="C507" s="51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.75" thickBot="1">
      <c r="A509" s="24"/>
      <c r="B509" s="41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.75" thickBot="1">
      <c r="A510" s="27"/>
      <c r="B510" s="47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.75" thickBot="1">
      <c r="A511" s="29"/>
      <c r="B511" s="53"/>
      <c r="C511" s="30"/>
      <c r="D511" s="30"/>
      <c r="E511" s="67"/>
      <c r="F511" s="67"/>
      <c r="G511" s="68"/>
      <c r="H511" s="67"/>
      <c r="I511" s="68"/>
      <c r="J511" s="67"/>
      <c r="K511" s="68"/>
    </row>
    <row r="512" spans="1:11" ht="15">
      <c r="A512" s="61"/>
      <c r="B512" s="39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5">
      <c r="A513" s="38"/>
      <c r="B513" s="39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5">
      <c r="A514" s="44"/>
      <c r="B514" s="26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.75" thickBot="1">
      <c r="A516" s="16"/>
      <c r="B516" s="40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.75" thickBot="1">
      <c r="A517" s="12"/>
      <c r="B517" s="41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.75" thickBot="1">
      <c r="A518" s="13"/>
      <c r="B518" s="42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6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.75" thickBot="1">
      <c r="A520" s="7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.75" thickBot="1">
      <c r="A521" s="13"/>
      <c r="B521" s="42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3"/>
      <c r="B522" s="2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44"/>
      <c r="B523" s="26"/>
      <c r="C523" s="3"/>
      <c r="D523" s="14"/>
      <c r="E523" s="19"/>
      <c r="F523" s="21"/>
      <c r="G523" s="21"/>
      <c r="H523" s="3"/>
      <c r="I523" s="3"/>
      <c r="J523" s="21"/>
      <c r="K523" s="3"/>
    </row>
    <row r="524" spans="1:11" ht="15">
      <c r="A524" s="44"/>
      <c r="B524" s="26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 customHeight="1">
      <c r="A525" s="44"/>
      <c r="B525" s="26"/>
      <c r="C525" s="21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52"/>
      <c r="B526" s="25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52"/>
      <c r="B527" s="25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.75" thickBot="1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.75" thickBot="1">
      <c r="A529" s="45"/>
      <c r="B529" s="46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15"/>
      <c r="B530" s="47"/>
      <c r="C530" s="4"/>
      <c r="D530" s="4"/>
      <c r="E530" s="65"/>
      <c r="F530" s="65"/>
      <c r="G530" s="66"/>
      <c r="H530" s="65"/>
      <c r="I530" s="65"/>
      <c r="J530" s="65"/>
      <c r="K530" s="65"/>
    </row>
    <row r="531" spans="1:11" ht="15.75" thickBot="1">
      <c r="A531" s="48"/>
      <c r="B531" s="49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56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.75" thickBot="1">
      <c r="A533" s="50"/>
      <c r="B533" s="28"/>
      <c r="C533" s="3"/>
      <c r="D533" s="14"/>
      <c r="E533" s="21"/>
      <c r="F533" s="21"/>
      <c r="G533" s="21"/>
      <c r="H533" s="3"/>
      <c r="I533" s="3"/>
      <c r="J533" s="21"/>
      <c r="K533" s="3"/>
    </row>
    <row r="534" spans="1:11" ht="15.75" thickBot="1">
      <c r="A534" s="13"/>
      <c r="B534" s="42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.75" thickBot="1">
      <c r="A535" s="48"/>
      <c r="B535" s="28"/>
      <c r="C535" s="3"/>
      <c r="D535" s="14"/>
      <c r="E535" s="19"/>
      <c r="F535" s="19"/>
      <c r="G535" s="21"/>
      <c r="H535" s="3"/>
      <c r="I535" s="3"/>
      <c r="J535" s="21"/>
      <c r="K535" s="3"/>
    </row>
    <row r="536" spans="1:11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11"/>
      <c r="B537" s="26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.75" thickBot="1">
      <c r="A538" s="24"/>
      <c r="B538" s="41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.75" thickBot="1">
      <c r="A539" s="27"/>
      <c r="B539" s="47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.75" thickBot="1">
      <c r="A540" s="29"/>
      <c r="B540" s="53"/>
      <c r="C540" s="30"/>
      <c r="D540" s="30"/>
      <c r="E540" s="67"/>
      <c r="F540" s="67"/>
      <c r="G540" s="68"/>
      <c r="H540" s="67"/>
      <c r="I540" s="69"/>
      <c r="J540" s="67"/>
      <c r="K540" s="68"/>
    </row>
    <row r="541" spans="1:11" ht="15">
      <c r="A541" s="61"/>
      <c r="B541" s="39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5.75" thickBot="1">
      <c r="A542" s="38"/>
      <c r="B542" s="39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5">
      <c r="A543" s="54"/>
      <c r="B543" s="10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.75" thickBot="1">
      <c r="A546" s="12"/>
      <c r="B546" s="41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.75" thickBot="1">
      <c r="A547" s="13"/>
      <c r="B547" s="42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6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.75" thickBot="1">
      <c r="A549" s="7"/>
      <c r="B549" s="8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.75" thickBot="1">
      <c r="A550" s="13"/>
      <c r="B550" s="42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3"/>
      <c r="B551" s="28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44"/>
      <c r="B552" s="26"/>
      <c r="C552" s="3"/>
      <c r="D552" s="14"/>
      <c r="E552" s="19"/>
      <c r="F552" s="19"/>
      <c r="G552" s="21"/>
      <c r="H552" s="3"/>
      <c r="I552" s="3"/>
      <c r="J552" s="21"/>
      <c r="K552" s="3"/>
    </row>
    <row r="553" spans="1:11" ht="30" customHeight="1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44"/>
      <c r="B554" s="55"/>
      <c r="C554" s="51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44"/>
      <c r="B555" s="26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52"/>
      <c r="B556" s="25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.75" thickBot="1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.75" thickBot="1">
      <c r="A558" s="45"/>
      <c r="B558" s="46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15"/>
      <c r="B559" s="47"/>
      <c r="C559" s="4"/>
      <c r="D559" s="4"/>
      <c r="E559" s="65"/>
      <c r="F559" s="65"/>
      <c r="G559" s="65"/>
      <c r="H559" s="65"/>
      <c r="I559" s="66"/>
      <c r="J559" s="65"/>
      <c r="K559" s="66"/>
    </row>
    <row r="560" spans="1:11" ht="15.75" thickBot="1">
      <c r="A560" s="48"/>
      <c r="B560" s="49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58"/>
      <c r="B561" s="59"/>
      <c r="C561" s="51"/>
      <c r="D561" s="3"/>
      <c r="E561" s="3"/>
      <c r="F561" s="3"/>
      <c r="G561" s="3"/>
      <c r="H561" s="3"/>
      <c r="I561" s="3"/>
      <c r="J561" s="3"/>
      <c r="K561" s="3"/>
    </row>
    <row r="562" spans="1:11" ht="15.75" thickBot="1">
      <c r="A562" s="50"/>
      <c r="B562" s="28"/>
      <c r="C562" s="3"/>
      <c r="D562" s="14"/>
      <c r="E562" s="21"/>
      <c r="F562" s="21"/>
      <c r="G562" s="21"/>
      <c r="H562" s="3"/>
      <c r="I562" s="3"/>
      <c r="J562" s="21"/>
      <c r="K562" s="3"/>
    </row>
    <row r="563" spans="1:11" ht="15.75" thickBot="1">
      <c r="A563" s="13"/>
      <c r="B563" s="42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.75" thickBot="1">
      <c r="A564" s="48"/>
      <c r="B564" s="28"/>
      <c r="C564" s="3"/>
      <c r="D564" s="14"/>
      <c r="E564" s="19"/>
      <c r="F564" s="19"/>
      <c r="G564" s="21"/>
      <c r="H564" s="3"/>
      <c r="I564" s="3"/>
      <c r="J564" s="21"/>
      <c r="K564" s="3"/>
    </row>
    <row r="565" spans="1:11" ht="15">
      <c r="A565" s="2"/>
      <c r="B565" s="51"/>
      <c r="C565" s="51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44"/>
      <c r="B566" s="26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.75" thickBot="1">
      <c r="A567" s="24"/>
      <c r="B567" s="41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.75" thickBot="1">
      <c r="A568" s="27"/>
      <c r="B568" s="47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.75" thickBot="1">
      <c r="A569" s="29"/>
      <c r="B569" s="53"/>
      <c r="C569" s="30"/>
      <c r="D569" s="30"/>
      <c r="E569" s="67"/>
      <c r="F569" s="67"/>
      <c r="G569" s="69"/>
      <c r="H569" s="67"/>
      <c r="I569" s="68"/>
      <c r="J569" s="67"/>
      <c r="K569" s="68"/>
    </row>
    <row r="570" spans="1:11" ht="15">
      <c r="A570" s="61"/>
      <c r="B570" s="39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5">
      <c r="A571" s="38"/>
      <c r="B571" s="39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5">
      <c r="A572" s="2"/>
      <c r="B572" s="51"/>
      <c r="C572" s="51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11"/>
      <c r="B574" s="26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.75" thickBot="1">
      <c r="A575" s="12"/>
      <c r="B575" s="41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.75" thickBot="1">
      <c r="A576" s="13"/>
      <c r="B576" s="42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6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.75" thickBot="1">
      <c r="A578" s="7"/>
      <c r="B578" s="8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.75" thickBot="1">
      <c r="A579" s="13"/>
      <c r="B579" s="42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3"/>
      <c r="B580" s="28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44"/>
      <c r="B581" s="26"/>
      <c r="C581" s="3"/>
      <c r="D581" s="14"/>
      <c r="E581" s="19"/>
      <c r="F581" s="21"/>
      <c r="G581" s="21"/>
      <c r="H581" s="3"/>
      <c r="I581" s="3"/>
      <c r="J581" s="21"/>
      <c r="K581" s="3"/>
    </row>
    <row r="582" spans="1:11" ht="15">
      <c r="A582" s="44"/>
      <c r="B582" s="26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 customHeight="1">
      <c r="A583" s="44"/>
      <c r="B583" s="26"/>
      <c r="C583" s="21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52"/>
      <c r="B584" s="25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45"/>
      <c r="B585" s="8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45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.75" thickBot="1">
      <c r="A587" s="45"/>
      <c r="B587" s="25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15"/>
      <c r="B588" s="47"/>
      <c r="C588" s="4"/>
      <c r="D588" s="4"/>
      <c r="E588" s="65"/>
      <c r="F588" s="65"/>
      <c r="G588" s="70"/>
      <c r="H588" s="65"/>
      <c r="I588" s="65"/>
      <c r="J588" s="65"/>
      <c r="K588" s="66"/>
    </row>
    <row r="589" spans="1:11" ht="15.75" thickBot="1">
      <c r="A589" s="48"/>
      <c r="B589" s="49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50"/>
      <c r="B590" s="28"/>
      <c r="C590" s="3"/>
      <c r="D590" s="14"/>
      <c r="E590" s="19"/>
      <c r="F590" s="19"/>
      <c r="G590" s="21"/>
      <c r="H590" s="3"/>
      <c r="I590" s="3"/>
      <c r="J590" s="21"/>
      <c r="K590" s="3"/>
    </row>
    <row r="591" spans="1:11" ht="15.75" thickBot="1">
      <c r="A591" s="50"/>
      <c r="B591" s="28"/>
      <c r="C591" s="3"/>
      <c r="D591" s="14"/>
      <c r="E591" s="21"/>
      <c r="F591" s="21"/>
      <c r="G591" s="21"/>
      <c r="H591" s="3"/>
      <c r="I591" s="3"/>
      <c r="J591" s="21"/>
      <c r="K591" s="3"/>
    </row>
    <row r="592" spans="1:11" ht="15.75" thickBot="1">
      <c r="A592" s="13"/>
      <c r="B592" s="42"/>
      <c r="C592" s="4"/>
      <c r="D592" s="4"/>
      <c r="E592" s="65"/>
      <c r="F592" s="65"/>
      <c r="G592" s="65"/>
      <c r="H592" s="65"/>
      <c r="I592" s="65"/>
      <c r="J592" s="65"/>
      <c r="K592" s="66"/>
    </row>
    <row r="593" spans="1:11" ht="15">
      <c r="A593" s="38"/>
      <c r="B593" s="28"/>
      <c r="C593" s="3"/>
      <c r="D593" s="14"/>
      <c r="E593" s="19"/>
      <c r="F593" s="19"/>
      <c r="G593" s="21"/>
      <c r="H593" s="3"/>
      <c r="I593" s="3"/>
      <c r="J593" s="21"/>
      <c r="K593" s="3"/>
    </row>
    <row r="594" spans="1:11" ht="15">
      <c r="A594" s="63"/>
      <c r="B594" s="5"/>
      <c r="C594" s="5"/>
      <c r="D594" s="62"/>
      <c r="E594" s="20"/>
      <c r="F594" s="20"/>
      <c r="G594" s="22"/>
      <c r="H594" s="5"/>
      <c r="I594" s="5"/>
      <c r="J594" s="22"/>
      <c r="K594" s="5"/>
    </row>
    <row r="595" spans="1:11" ht="15">
      <c r="A595" s="45"/>
      <c r="B595" s="8"/>
      <c r="C595" s="21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.75" thickBot="1">
      <c r="A597" s="24"/>
      <c r="B597" s="41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.75" thickBot="1">
      <c r="A598" s="27"/>
      <c r="B598" s="47"/>
      <c r="C598" s="4"/>
      <c r="D598" s="4"/>
      <c r="E598" s="65"/>
      <c r="F598" s="65"/>
      <c r="G598" s="65"/>
      <c r="H598" s="65"/>
      <c r="I598" s="66"/>
      <c r="J598" s="65"/>
      <c r="K598" s="65"/>
    </row>
    <row r="599" spans="1:11" ht="15.75" thickBot="1">
      <c r="A599" s="29"/>
      <c r="B599" s="53"/>
      <c r="C599" s="30"/>
      <c r="D599" s="30"/>
      <c r="E599" s="67"/>
      <c r="F599" s="67"/>
      <c r="G599" s="68"/>
      <c r="H599" s="67"/>
      <c r="I599" s="68"/>
      <c r="J599" s="67"/>
      <c r="K599" s="68"/>
    </row>
    <row r="600" spans="1:11" ht="15">
      <c r="A600" s="61"/>
      <c r="B600" s="39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5">
      <c r="A601" s="38"/>
      <c r="B601" s="39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5">
      <c r="A602" s="2"/>
      <c r="B602" s="3"/>
      <c r="C602" s="3"/>
      <c r="D602" s="14"/>
      <c r="E602" s="19"/>
      <c r="F602" s="19"/>
      <c r="G602" s="21"/>
      <c r="H602" s="3"/>
      <c r="I602" s="3"/>
      <c r="J602" s="21"/>
      <c r="K602" s="3"/>
    </row>
    <row r="603" spans="1:11" ht="15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.75" thickBot="1">
      <c r="A605" s="12"/>
      <c r="B605" s="41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.75" thickBot="1">
      <c r="A606" s="13"/>
      <c r="B606" s="42"/>
      <c r="C606" s="4"/>
      <c r="D606" s="4"/>
      <c r="E606" s="65"/>
      <c r="F606" s="65"/>
      <c r="G606" s="65"/>
      <c r="H606" s="65"/>
      <c r="I606" s="65"/>
      <c r="J606" s="65"/>
      <c r="K606" s="65"/>
    </row>
    <row r="607" spans="1:11" ht="15">
      <c r="A607" s="6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.75" thickBot="1">
      <c r="A608" s="7"/>
      <c r="B608" s="8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.75" thickBot="1">
      <c r="A609" s="13"/>
      <c r="B609" s="42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3"/>
      <c r="B610" s="28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4.25" customHeight="1">
      <c r="A611" s="2"/>
      <c r="B611" s="3"/>
      <c r="C611" s="3"/>
      <c r="D611" s="60"/>
      <c r="E611" s="19"/>
      <c r="F611" s="19"/>
      <c r="G611" s="21"/>
      <c r="H611" s="3"/>
      <c r="I611" s="3"/>
      <c r="J611" s="21"/>
      <c r="K611" s="3"/>
    </row>
    <row r="612" spans="1:11" ht="15">
      <c r="A612" s="44"/>
      <c r="B612" s="26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44"/>
      <c r="B613" s="55"/>
      <c r="C613" s="51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45"/>
      <c r="B614" s="8"/>
      <c r="C614" s="21"/>
      <c r="D614" s="3"/>
      <c r="E614" s="3"/>
      <c r="F614" s="3"/>
      <c r="G614" s="3"/>
      <c r="H614" s="3"/>
      <c r="I614" s="3"/>
      <c r="J614" s="3"/>
      <c r="K614" s="3"/>
    </row>
    <row r="615" spans="1:11" ht="15.75" thickBot="1">
      <c r="A615" s="45"/>
      <c r="B615" s="8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15"/>
      <c r="B616" s="47"/>
      <c r="C616" s="4"/>
      <c r="D616" s="4"/>
      <c r="E616" s="65"/>
      <c r="F616" s="65"/>
      <c r="G616" s="65"/>
      <c r="H616" s="65"/>
      <c r="I616" s="65"/>
      <c r="J616" s="65"/>
      <c r="K616" s="70"/>
    </row>
    <row r="617" spans="1:11" ht="15.75" thickBot="1">
      <c r="A617" s="48"/>
      <c r="B617" s="49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4"/>
      <c r="B618" s="26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.75" thickBot="1">
      <c r="A619" s="50"/>
      <c r="B619" s="28"/>
      <c r="C619" s="3"/>
      <c r="D619" s="14"/>
      <c r="E619" s="21"/>
      <c r="F619" s="21"/>
      <c r="G619" s="21"/>
      <c r="H619" s="3"/>
      <c r="I619" s="3"/>
      <c r="J619" s="21"/>
      <c r="K619" s="3"/>
    </row>
    <row r="620" spans="1:11" ht="15.75" thickBot="1">
      <c r="A620" s="13"/>
      <c r="B620" s="42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.75" thickBot="1">
      <c r="A621" s="48"/>
      <c r="B621" s="28"/>
      <c r="C621" s="3"/>
      <c r="D621" s="14"/>
      <c r="E621" s="19"/>
      <c r="F621" s="19"/>
      <c r="G621" s="21"/>
      <c r="H621" s="3"/>
      <c r="I621" s="3"/>
      <c r="J621" s="21"/>
      <c r="K621" s="3"/>
    </row>
    <row r="622" spans="1:11" ht="15">
      <c r="A622" s="54"/>
      <c r="B622" s="10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.75" thickBot="1">
      <c r="A624" s="24"/>
      <c r="B624" s="41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.75" thickBot="1">
      <c r="A625" s="27"/>
      <c r="B625" s="47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.75" thickBot="1">
      <c r="A626" s="29"/>
      <c r="B626" s="53"/>
      <c r="C626" s="30"/>
      <c r="D626" s="30"/>
      <c r="E626" s="67"/>
      <c r="F626" s="67"/>
      <c r="G626" s="68"/>
      <c r="H626" s="67"/>
      <c r="I626" s="68"/>
      <c r="J626" s="67"/>
      <c r="K626" s="68"/>
    </row>
    <row r="627" ht="12.75">
      <c r="F627" s="17"/>
    </row>
    <row r="628" ht="12.75">
      <c r="F628" s="17"/>
    </row>
    <row r="629" ht="12.75">
      <c r="F629" s="17"/>
    </row>
    <row r="630" ht="12.75">
      <c r="F630" s="17"/>
    </row>
    <row r="631" ht="12.75">
      <c r="F631" s="17"/>
    </row>
    <row r="632" ht="12.75">
      <c r="F632" s="17"/>
    </row>
    <row r="633" ht="12.75">
      <c r="F633" s="17"/>
    </row>
    <row r="634" ht="12.75">
      <c r="F634" s="17"/>
    </row>
    <row r="635" ht="12.75">
      <c r="F635" s="17"/>
    </row>
    <row r="636" ht="12.75">
      <c r="F636" s="17"/>
    </row>
    <row r="637" ht="12.75">
      <c r="F637" s="17"/>
    </row>
    <row r="638" ht="12.75">
      <c r="F638" s="17"/>
    </row>
    <row r="639" ht="12.75">
      <c r="F639" s="17"/>
    </row>
    <row r="640" ht="12.75">
      <c r="F640" s="17"/>
    </row>
    <row r="641" ht="12.75">
      <c r="F641" s="17"/>
    </row>
    <row r="642" ht="12.75">
      <c r="F642" s="17"/>
    </row>
    <row r="643" ht="12.75">
      <c r="F643" s="17"/>
    </row>
    <row r="644" ht="12.75">
      <c r="F644" s="17"/>
    </row>
    <row r="645" ht="12.75">
      <c r="F645" s="17"/>
    </row>
    <row r="646" ht="12.75">
      <c r="F646" s="17"/>
    </row>
    <row r="647" ht="12.75">
      <c r="F647" s="17"/>
    </row>
    <row r="648" ht="12.75">
      <c r="F648" s="17"/>
    </row>
    <row r="649" ht="12.75">
      <c r="F649" s="17"/>
    </row>
    <row r="650" ht="12.75">
      <c r="F650" s="17"/>
    </row>
    <row r="651" ht="12.75">
      <c r="F651" s="17"/>
    </row>
    <row r="652" ht="12.75">
      <c r="F652" s="17"/>
    </row>
    <row r="653" ht="12.75">
      <c r="F653" s="17"/>
    </row>
    <row r="654" ht="12.75">
      <c r="F654" s="17"/>
    </row>
    <row r="655" ht="12.75">
      <c r="F655" s="17"/>
    </row>
    <row r="656" ht="12.75">
      <c r="F656" s="17"/>
    </row>
    <row r="657" ht="12.75">
      <c r="F657" s="17"/>
    </row>
    <row r="658" ht="12.75">
      <c r="F658" s="17"/>
    </row>
    <row r="659" ht="12.75">
      <c r="F659" s="17"/>
    </row>
    <row r="660" ht="12.75">
      <c r="F660" s="17"/>
    </row>
    <row r="661" ht="12.75">
      <c r="F661" s="17"/>
    </row>
    <row r="662" ht="12.75">
      <c r="F662" s="17"/>
    </row>
    <row r="663" ht="12.75">
      <c r="F663" s="17"/>
    </row>
    <row r="664" ht="12.75">
      <c r="F664" s="17"/>
    </row>
    <row r="665" ht="12.75">
      <c r="F665" s="17"/>
    </row>
    <row r="666" ht="12.75">
      <c r="F666" s="17"/>
    </row>
    <row r="667" ht="12.75">
      <c r="F667" s="17"/>
    </row>
    <row r="668" ht="12.75">
      <c r="F668" s="17"/>
    </row>
    <row r="669" ht="12.75">
      <c r="F669" s="17"/>
    </row>
    <row r="670" ht="12.75">
      <c r="F670" s="17"/>
    </row>
    <row r="671" ht="12.75">
      <c r="F671" s="17"/>
    </row>
    <row r="672" ht="12.75">
      <c r="F672" s="17"/>
    </row>
    <row r="673" ht="12.75">
      <c r="F673" s="17"/>
    </row>
    <row r="674" ht="12.75">
      <c r="F674" s="17"/>
    </row>
    <row r="675" ht="12.75">
      <c r="F675" s="17"/>
    </row>
    <row r="676" ht="12.75">
      <c r="F676" s="17"/>
    </row>
    <row r="677" ht="12.75">
      <c r="F677" s="17"/>
    </row>
    <row r="678" ht="12.75">
      <c r="F678" s="17"/>
    </row>
    <row r="679" ht="12.75">
      <c r="F679" s="17"/>
    </row>
    <row r="680" ht="12.75">
      <c r="F680" s="17"/>
    </row>
    <row r="681" ht="12.75">
      <c r="F681" s="17"/>
    </row>
    <row r="682" ht="12.75">
      <c r="F682" s="17"/>
    </row>
    <row r="683" ht="12.75">
      <c r="F683" s="17"/>
    </row>
    <row r="684" ht="12.75">
      <c r="F684" s="17"/>
    </row>
    <row r="685" ht="12.75">
      <c r="F685" s="17"/>
    </row>
    <row r="686" ht="12.75">
      <c r="F686" s="17"/>
    </row>
    <row r="687" ht="12.75">
      <c r="F687" s="17"/>
    </row>
    <row r="688" ht="12.75">
      <c r="F688" s="17"/>
    </row>
    <row r="689" ht="12.75">
      <c r="F689" s="17"/>
    </row>
    <row r="690" ht="12.75">
      <c r="F690" s="17"/>
    </row>
    <row r="691" ht="12.75">
      <c r="F691" s="17"/>
    </row>
    <row r="692" ht="12.75">
      <c r="F692" s="17"/>
    </row>
    <row r="693" ht="12.75">
      <c r="F693" s="17"/>
    </row>
    <row r="694" ht="12.75">
      <c r="F694" s="17"/>
    </row>
    <row r="695" ht="12.75">
      <c r="F695" s="17"/>
    </row>
    <row r="696" ht="12.75">
      <c r="F696" s="17"/>
    </row>
    <row r="697" ht="12.75">
      <c r="F697" s="17"/>
    </row>
    <row r="698" ht="12.75">
      <c r="F698" s="17"/>
    </row>
    <row r="699" ht="12.75">
      <c r="F699" s="17"/>
    </row>
    <row r="700" ht="12.75">
      <c r="F700" s="17"/>
    </row>
    <row r="701" ht="12.75">
      <c r="F701" s="17"/>
    </row>
    <row r="702" ht="12.75">
      <c r="F702" s="17"/>
    </row>
    <row r="703" ht="12.75">
      <c r="F703" s="17"/>
    </row>
    <row r="704" ht="12.75">
      <c r="F704" s="17"/>
    </row>
    <row r="705" ht="12.75">
      <c r="F705" s="17"/>
    </row>
    <row r="706" ht="12.75">
      <c r="F706" s="17"/>
    </row>
    <row r="707" ht="12.75">
      <c r="F707" s="17"/>
    </row>
    <row r="708" ht="12.75">
      <c r="F708" s="17"/>
    </row>
    <row r="709" ht="12.75">
      <c r="F709" s="17"/>
    </row>
    <row r="710" ht="12.75">
      <c r="F710" s="17"/>
    </row>
    <row r="711" ht="12.75">
      <c r="F711" s="17"/>
    </row>
    <row r="712" ht="12.75">
      <c r="F712" s="17"/>
    </row>
    <row r="713" ht="12.75">
      <c r="F713" s="17"/>
    </row>
    <row r="714" ht="12.75">
      <c r="F714" s="17"/>
    </row>
    <row r="715" ht="12.75">
      <c r="F715" s="17"/>
    </row>
    <row r="716" ht="12.75">
      <c r="F716" s="17"/>
    </row>
    <row r="717" ht="12.75">
      <c r="F717" s="17"/>
    </row>
    <row r="718" ht="12.75">
      <c r="F718" s="17"/>
    </row>
    <row r="719" ht="12.75">
      <c r="F719" s="17"/>
    </row>
    <row r="720" ht="12.75">
      <c r="F720" s="17"/>
    </row>
    <row r="721" ht="12.75">
      <c r="F721" s="17"/>
    </row>
    <row r="722" ht="12.75">
      <c r="F722" s="17"/>
    </row>
    <row r="723" ht="12.75">
      <c r="F723" s="17"/>
    </row>
    <row r="724" ht="12.75">
      <c r="F724" s="17"/>
    </row>
    <row r="725" ht="12.75">
      <c r="F725" s="17"/>
    </row>
    <row r="726" ht="12.75">
      <c r="F726" s="17"/>
    </row>
    <row r="727" ht="12.75">
      <c r="F727" s="17"/>
    </row>
    <row r="728" ht="12.75">
      <c r="F728" s="17"/>
    </row>
    <row r="729" ht="12.75">
      <c r="F729" s="17"/>
    </row>
    <row r="730" ht="12.75">
      <c r="F730" s="17"/>
    </row>
    <row r="731" ht="12.75">
      <c r="F731" s="17"/>
    </row>
    <row r="732" ht="12.75">
      <c r="F732" s="17"/>
    </row>
    <row r="733" ht="12.75">
      <c r="F733" s="17"/>
    </row>
    <row r="734" ht="12.75">
      <c r="F734" s="17"/>
    </row>
    <row r="735" ht="12.75">
      <c r="F735" s="17"/>
    </row>
    <row r="736" ht="12.75">
      <c r="F736" s="17"/>
    </row>
    <row r="737" ht="12.75">
      <c r="F737" s="17"/>
    </row>
    <row r="738" ht="12.75">
      <c r="F738" s="17"/>
    </row>
    <row r="739" ht="12.75">
      <c r="F739" s="17"/>
    </row>
    <row r="740" ht="12.75">
      <c r="F740" s="17"/>
    </row>
    <row r="741" ht="12.75">
      <c r="F741" s="17"/>
    </row>
    <row r="742" ht="12.75">
      <c r="F742" s="17"/>
    </row>
    <row r="743" ht="12.75">
      <c r="F743" s="17"/>
    </row>
    <row r="744" ht="12.75">
      <c r="F744" s="17"/>
    </row>
    <row r="745" ht="12.75">
      <c r="F745" s="17"/>
    </row>
    <row r="746" ht="12.75">
      <c r="F746" s="17"/>
    </row>
    <row r="747" ht="12.75">
      <c r="F747" s="17"/>
    </row>
    <row r="748" ht="12.75">
      <c r="F748" s="17"/>
    </row>
    <row r="749" ht="12.75">
      <c r="F749" s="17"/>
    </row>
    <row r="750" ht="12.75">
      <c r="F750" s="17"/>
    </row>
    <row r="751" ht="12.75">
      <c r="F751" s="17"/>
    </row>
    <row r="752" ht="12.75">
      <c r="F752" s="17"/>
    </row>
    <row r="753" ht="12.75">
      <c r="F753" s="17"/>
    </row>
    <row r="754" ht="12.75">
      <c r="F754" s="17"/>
    </row>
    <row r="755" ht="12.75">
      <c r="F755" s="17"/>
    </row>
    <row r="756" ht="12.75">
      <c r="F756" s="17"/>
    </row>
    <row r="757" ht="12.75">
      <c r="F757" s="17"/>
    </row>
    <row r="758" ht="12.75">
      <c r="F758" s="17"/>
    </row>
    <row r="759" ht="12.75">
      <c r="F759" s="17"/>
    </row>
    <row r="760" ht="12.75">
      <c r="F760" s="17"/>
    </row>
    <row r="761" ht="12.75">
      <c r="F761" s="17"/>
    </row>
    <row r="762" ht="12.75">
      <c r="F762" s="17"/>
    </row>
    <row r="763" ht="12.75">
      <c r="F763" s="17"/>
    </row>
    <row r="764" ht="12.75">
      <c r="F764" s="17"/>
    </row>
    <row r="765" ht="12.75">
      <c r="F765" s="17"/>
    </row>
    <row r="766" ht="12.75">
      <c r="F766" s="17"/>
    </row>
    <row r="767" ht="12.75">
      <c r="F767" s="17"/>
    </row>
    <row r="768" ht="12.75">
      <c r="F768" s="17"/>
    </row>
    <row r="769" ht="12.75">
      <c r="F769" s="17"/>
    </row>
    <row r="770" ht="12.75">
      <c r="F770" s="17"/>
    </row>
    <row r="771" ht="12.75">
      <c r="F771" s="17"/>
    </row>
    <row r="772" ht="12.75">
      <c r="F772" s="17"/>
    </row>
    <row r="773" ht="12.75">
      <c r="F773" s="17"/>
    </row>
    <row r="774" ht="12.75">
      <c r="F774" s="17"/>
    </row>
    <row r="775" ht="12.75">
      <c r="F775" s="17"/>
    </row>
    <row r="776" ht="12.75">
      <c r="F776" s="17"/>
    </row>
    <row r="777" ht="12.75">
      <c r="F777" s="17"/>
    </row>
    <row r="778" ht="12.75">
      <c r="F778" s="17"/>
    </row>
    <row r="779" ht="12.75">
      <c r="F779" s="17"/>
    </row>
    <row r="780" ht="12.75">
      <c r="F780" s="17"/>
    </row>
    <row r="781" ht="12.75">
      <c r="F781" s="17"/>
    </row>
    <row r="782" ht="12.75">
      <c r="F782" s="17"/>
    </row>
    <row r="783" ht="12.75">
      <c r="F783" s="17"/>
    </row>
    <row r="784" ht="12.75">
      <c r="F784" s="17"/>
    </row>
    <row r="785" ht="12.75">
      <c r="F785" s="17"/>
    </row>
    <row r="786" ht="12.75">
      <c r="F786" s="17"/>
    </row>
    <row r="787" ht="12.75">
      <c r="F787" s="17"/>
    </row>
    <row r="788" ht="12.75">
      <c r="F788" s="17"/>
    </row>
    <row r="789" ht="12.75">
      <c r="F789" s="17"/>
    </row>
    <row r="790" ht="12.75">
      <c r="F790" s="17"/>
    </row>
    <row r="791" ht="12.75">
      <c r="F791" s="17"/>
    </row>
    <row r="792" ht="12.75">
      <c r="F792" s="17"/>
    </row>
    <row r="793" ht="12.75">
      <c r="F793" s="17"/>
    </row>
    <row r="794" ht="12.75">
      <c r="F794" s="17"/>
    </row>
    <row r="795" ht="12.75">
      <c r="F795" s="17"/>
    </row>
    <row r="796" ht="12.75">
      <c r="F796" s="17"/>
    </row>
    <row r="797" ht="12.75">
      <c r="F797" s="17"/>
    </row>
    <row r="798" ht="12.75">
      <c r="F798" s="17"/>
    </row>
    <row r="799" ht="12.75">
      <c r="F799" s="17"/>
    </row>
    <row r="800" ht="12.75">
      <c r="F800" s="17"/>
    </row>
    <row r="801" ht="12.75">
      <c r="F801" s="17"/>
    </row>
    <row r="802" ht="12.75">
      <c r="F802" s="17"/>
    </row>
    <row r="803" ht="12.75">
      <c r="F803" s="17"/>
    </row>
    <row r="804" ht="12.75">
      <c r="F804" s="17"/>
    </row>
    <row r="805" ht="12.75">
      <c r="F805" s="17"/>
    </row>
    <row r="806" ht="12.75">
      <c r="F806" s="17"/>
    </row>
    <row r="807" ht="12.75">
      <c r="F807" s="17"/>
    </row>
    <row r="808" ht="12.75">
      <c r="F808" s="17"/>
    </row>
    <row r="809" ht="12.75">
      <c r="F809" s="17"/>
    </row>
    <row r="810" ht="12.75">
      <c r="F810" s="17"/>
    </row>
    <row r="811" ht="12.75">
      <c r="F811" s="17"/>
    </row>
    <row r="812" ht="12.75">
      <c r="F812" s="17"/>
    </row>
    <row r="813" ht="12.75">
      <c r="F813" s="17"/>
    </row>
    <row r="814" ht="12.75">
      <c r="F814" s="17"/>
    </row>
    <row r="815" ht="12.75">
      <c r="F815" s="17"/>
    </row>
    <row r="816" ht="12.75">
      <c r="F816" s="17"/>
    </row>
    <row r="817" ht="12.75">
      <c r="F817" s="17"/>
    </row>
    <row r="818" ht="12.75">
      <c r="F818" s="17"/>
    </row>
    <row r="819" ht="12.75">
      <c r="F819" s="17"/>
    </row>
    <row r="820" ht="12.75">
      <c r="F820" s="17"/>
    </row>
    <row r="821" ht="12.75">
      <c r="F821" s="17"/>
    </row>
    <row r="822" ht="12.75">
      <c r="F822" s="17"/>
    </row>
    <row r="823" ht="12.75">
      <c r="F823" s="17"/>
    </row>
    <row r="824" ht="12.75">
      <c r="F824" s="17"/>
    </row>
    <row r="825" ht="12.75">
      <c r="F825" s="17"/>
    </row>
    <row r="826" ht="12.75">
      <c r="F826" s="17"/>
    </row>
    <row r="827" ht="12.75">
      <c r="F827" s="17"/>
    </row>
    <row r="828" ht="12.75">
      <c r="F828" s="17"/>
    </row>
    <row r="829" ht="12.75">
      <c r="F829" s="17"/>
    </row>
    <row r="830" ht="12.75">
      <c r="F830" s="17"/>
    </row>
    <row r="831" ht="12.75">
      <c r="F831" s="17"/>
    </row>
    <row r="832" ht="12.75">
      <c r="F832" s="17"/>
    </row>
    <row r="833" ht="12.75">
      <c r="F833" s="17"/>
    </row>
    <row r="834" ht="12.75">
      <c r="F834" s="17"/>
    </row>
    <row r="835" ht="12.75">
      <c r="F835" s="17"/>
    </row>
    <row r="836" ht="12.75">
      <c r="F836" s="17"/>
    </row>
    <row r="837" ht="12.75">
      <c r="F837" s="17"/>
    </row>
    <row r="838" ht="12.75">
      <c r="F838" s="17"/>
    </row>
    <row r="839" ht="12.75">
      <c r="F839" s="17"/>
    </row>
    <row r="840" ht="12.75">
      <c r="F840" s="17"/>
    </row>
    <row r="841" ht="12.75">
      <c r="F841" s="17"/>
    </row>
    <row r="842" ht="12.75">
      <c r="F842" s="17"/>
    </row>
    <row r="843" ht="12.75">
      <c r="F843" s="17"/>
    </row>
    <row r="844" ht="12.75">
      <c r="F844" s="17"/>
    </row>
    <row r="845" ht="12.75">
      <c r="F845" s="17"/>
    </row>
    <row r="846" ht="12.75">
      <c r="F846" s="17"/>
    </row>
    <row r="847" ht="12.75">
      <c r="F847" s="17"/>
    </row>
    <row r="848" ht="12.75">
      <c r="F848" s="17"/>
    </row>
    <row r="849" ht="12.75">
      <c r="F849" s="17"/>
    </row>
    <row r="850" ht="12.75">
      <c r="F850" s="17"/>
    </row>
    <row r="851" ht="12.75">
      <c r="F851" s="17"/>
    </row>
    <row r="852" ht="12.75">
      <c r="F852" s="17"/>
    </row>
    <row r="853" ht="12.75">
      <c r="F853" s="17"/>
    </row>
    <row r="854" ht="12.75">
      <c r="F854" s="17"/>
    </row>
    <row r="855" ht="12.75">
      <c r="F855" s="17"/>
    </row>
    <row r="856" ht="12.75">
      <c r="F856" s="17"/>
    </row>
    <row r="857" ht="12.75">
      <c r="F857" s="17"/>
    </row>
    <row r="858" ht="12.75">
      <c r="F858" s="17"/>
    </row>
    <row r="859" ht="12.75">
      <c r="F859" s="17"/>
    </row>
    <row r="860" ht="12.75">
      <c r="F860" s="17"/>
    </row>
    <row r="861" ht="12.75">
      <c r="F861" s="17"/>
    </row>
    <row r="862" ht="12.75">
      <c r="F862" s="17"/>
    </row>
    <row r="863" ht="12.75">
      <c r="F863" s="17"/>
    </row>
    <row r="864" ht="12.75">
      <c r="F864" s="17"/>
    </row>
    <row r="865" ht="12.75">
      <c r="F865" s="17"/>
    </row>
    <row r="866" ht="12.75">
      <c r="F866" s="17"/>
    </row>
    <row r="867" ht="12.75">
      <c r="F867" s="17"/>
    </row>
    <row r="868" ht="12.75">
      <c r="F868" s="17"/>
    </row>
    <row r="869" ht="12.75">
      <c r="F869" s="17"/>
    </row>
    <row r="870" ht="12.75">
      <c r="F870" s="17"/>
    </row>
    <row r="871" ht="12.75">
      <c r="F871" s="17"/>
    </row>
    <row r="872" ht="12.75">
      <c r="F872" s="17"/>
    </row>
    <row r="873" ht="12.75">
      <c r="F873" s="17"/>
    </row>
    <row r="874" ht="12.75">
      <c r="F874" s="17"/>
    </row>
    <row r="875" ht="12.75">
      <c r="F875" s="17"/>
    </row>
    <row r="876" ht="12.75">
      <c r="F876" s="17"/>
    </row>
    <row r="877" ht="12.75">
      <c r="F877" s="17"/>
    </row>
    <row r="878" ht="12.75">
      <c r="F878" s="17"/>
    </row>
    <row r="879" ht="12.75">
      <c r="F879" s="17"/>
    </row>
    <row r="880" ht="12.75">
      <c r="F880" s="17"/>
    </row>
    <row r="881" ht="12.75">
      <c r="F881" s="17"/>
    </row>
    <row r="882" ht="12.75">
      <c r="F882" s="17"/>
    </row>
    <row r="883" ht="12.75">
      <c r="F883" s="17"/>
    </row>
    <row r="884" ht="12.75">
      <c r="F884" s="17"/>
    </row>
    <row r="885" ht="12.75">
      <c r="F885" s="17"/>
    </row>
    <row r="886" ht="12.75">
      <c r="F886" s="17"/>
    </row>
    <row r="887" ht="12.75">
      <c r="F887" s="17"/>
    </row>
    <row r="888" ht="12.75">
      <c r="F888" s="17"/>
    </row>
    <row r="889" ht="12.75">
      <c r="F889" s="17"/>
    </row>
    <row r="890" ht="12.75">
      <c r="F890" s="17"/>
    </row>
    <row r="891" ht="12.75">
      <c r="F891" s="17"/>
    </row>
    <row r="892" ht="12.75">
      <c r="F892" s="17"/>
    </row>
    <row r="893" ht="12.75">
      <c r="F893" s="17"/>
    </row>
    <row r="894" ht="12.75">
      <c r="F894" s="17"/>
    </row>
    <row r="895" ht="12.75">
      <c r="F895" s="17"/>
    </row>
    <row r="896" ht="12.75">
      <c r="F896" s="17"/>
    </row>
    <row r="897" ht="12.75">
      <c r="F897" s="17"/>
    </row>
    <row r="898" ht="12.75">
      <c r="F898" s="17"/>
    </row>
    <row r="899" ht="12.75">
      <c r="F899" s="17"/>
    </row>
    <row r="900" ht="12.75">
      <c r="F900" s="17"/>
    </row>
    <row r="901" ht="12.75">
      <c r="F901" s="17"/>
    </row>
    <row r="902" ht="12.75">
      <c r="F902" s="17"/>
    </row>
    <row r="903" ht="12.75">
      <c r="F903" s="17"/>
    </row>
    <row r="904" ht="12.75">
      <c r="F904" s="17"/>
    </row>
    <row r="905" ht="12.75">
      <c r="F905" s="17"/>
    </row>
    <row r="906" ht="12.75">
      <c r="F906" s="17"/>
    </row>
    <row r="907" ht="12.75">
      <c r="F907" s="17"/>
    </row>
    <row r="908" ht="12.75">
      <c r="F908" s="17"/>
    </row>
    <row r="909" ht="12.75">
      <c r="F909" s="17"/>
    </row>
    <row r="910" ht="12.75">
      <c r="F910" s="17"/>
    </row>
    <row r="911" ht="12.75">
      <c r="F911" s="17"/>
    </row>
    <row r="912" ht="12.75">
      <c r="F912" s="17"/>
    </row>
    <row r="913" ht="12.75">
      <c r="F913" s="17"/>
    </row>
    <row r="914" ht="12.75">
      <c r="F914" s="17"/>
    </row>
    <row r="915" ht="12.75">
      <c r="F915" s="17"/>
    </row>
    <row r="916" ht="12.75">
      <c r="F916" s="17"/>
    </row>
    <row r="917" ht="12.75">
      <c r="F917" s="17"/>
    </row>
    <row r="918" ht="12.75">
      <c r="F918" s="17"/>
    </row>
    <row r="919" ht="12.75">
      <c r="F919" s="17"/>
    </row>
    <row r="920" ht="12.75">
      <c r="F920" s="17"/>
    </row>
    <row r="921" ht="12.75">
      <c r="F921" s="17"/>
    </row>
    <row r="922" ht="12.75">
      <c r="F922" s="17"/>
    </row>
    <row r="923" ht="12.75">
      <c r="F923" s="17"/>
    </row>
    <row r="924" ht="12.75">
      <c r="F924" s="17"/>
    </row>
    <row r="925" ht="12.75">
      <c r="F925" s="17"/>
    </row>
    <row r="926" ht="12.75">
      <c r="F926" s="17"/>
    </row>
    <row r="927" ht="12.75">
      <c r="F927" s="17"/>
    </row>
    <row r="928" ht="12.75">
      <c r="F928" s="17"/>
    </row>
    <row r="929" ht="12.75">
      <c r="F929" s="17"/>
    </row>
    <row r="930" ht="12.75">
      <c r="F930" s="17"/>
    </row>
    <row r="931" ht="12.75">
      <c r="F931" s="17"/>
    </row>
    <row r="932" ht="12.75">
      <c r="F932" s="17"/>
    </row>
    <row r="933" ht="12.75">
      <c r="F933" s="17"/>
    </row>
    <row r="934" ht="12.75">
      <c r="F934" s="17"/>
    </row>
    <row r="935" ht="12.75">
      <c r="F935" s="17"/>
    </row>
    <row r="936" ht="12.75">
      <c r="F936" s="17"/>
    </row>
    <row r="937" ht="12.75">
      <c r="F937" s="17"/>
    </row>
    <row r="938" ht="12.75">
      <c r="F938" s="17"/>
    </row>
    <row r="939" ht="12.75">
      <c r="F939" s="17"/>
    </row>
    <row r="940" ht="12.75">
      <c r="F940" s="17"/>
    </row>
    <row r="941" ht="12.75">
      <c r="F941" s="17"/>
    </row>
    <row r="942" ht="12.75">
      <c r="F942" s="17"/>
    </row>
    <row r="943" ht="12.75">
      <c r="F943" s="17"/>
    </row>
    <row r="944" ht="12.75">
      <c r="F944" s="17"/>
    </row>
    <row r="945" ht="12.75">
      <c r="F945" s="17"/>
    </row>
    <row r="946" ht="12.75">
      <c r="F946" s="17"/>
    </row>
    <row r="947" ht="12.75">
      <c r="F947" s="17"/>
    </row>
    <row r="948" ht="12.75">
      <c r="F948" s="17"/>
    </row>
    <row r="949" ht="12.75">
      <c r="F949" s="17"/>
    </row>
    <row r="950" ht="12.75">
      <c r="F950" s="17"/>
    </row>
    <row r="951" ht="12.75">
      <c r="F951" s="17"/>
    </row>
    <row r="952" ht="12.75">
      <c r="F952" s="17"/>
    </row>
    <row r="953" ht="12.75">
      <c r="F953" s="17"/>
    </row>
    <row r="954" ht="12.75">
      <c r="F954" s="17"/>
    </row>
    <row r="955" ht="12.75">
      <c r="F955" s="17"/>
    </row>
    <row r="956" ht="12.75">
      <c r="F956" s="17"/>
    </row>
    <row r="957" ht="12.75">
      <c r="F957" s="17"/>
    </row>
    <row r="958" ht="12.75">
      <c r="F958" s="17"/>
    </row>
    <row r="959" ht="12.75">
      <c r="F959" s="17"/>
    </row>
    <row r="960" ht="12.75">
      <c r="F960" s="17"/>
    </row>
    <row r="961" ht="12.75">
      <c r="F961" s="17"/>
    </row>
    <row r="962" ht="12.75">
      <c r="F962" s="17"/>
    </row>
    <row r="963" ht="12.75">
      <c r="F963" s="17"/>
    </row>
    <row r="964" ht="12.75">
      <c r="F964" s="17"/>
    </row>
    <row r="965" ht="12.75">
      <c r="F965" s="17"/>
    </row>
    <row r="966" ht="12.75">
      <c r="F966" s="17"/>
    </row>
    <row r="967" ht="12.75">
      <c r="F967" s="17"/>
    </row>
    <row r="968" ht="12.75">
      <c r="F968" s="17"/>
    </row>
    <row r="969" ht="12.75">
      <c r="F969" s="17"/>
    </row>
    <row r="970" ht="12.75">
      <c r="F970" s="17"/>
    </row>
    <row r="971" ht="12.75">
      <c r="F971" s="17"/>
    </row>
    <row r="972" ht="12.75">
      <c r="F972" s="17"/>
    </row>
    <row r="973" ht="12.75">
      <c r="F973" s="17"/>
    </row>
    <row r="974" ht="12.75">
      <c r="F974" s="17"/>
    </row>
    <row r="975" ht="12.75">
      <c r="F975" s="17"/>
    </row>
    <row r="976" ht="12.75">
      <c r="F976" s="17"/>
    </row>
    <row r="977" ht="12.75">
      <c r="F977" s="17"/>
    </row>
    <row r="978" ht="12.75">
      <c r="F978" s="17"/>
    </row>
    <row r="979" ht="12.75">
      <c r="F979" s="17"/>
    </row>
    <row r="980" ht="12.75">
      <c r="F980" s="17"/>
    </row>
    <row r="981" ht="12.75">
      <c r="F981" s="17"/>
    </row>
    <row r="982" ht="12.75">
      <c r="F982" s="17"/>
    </row>
    <row r="983" ht="12.75">
      <c r="F983" s="17"/>
    </row>
    <row r="984" ht="12.75">
      <c r="F984" s="17"/>
    </row>
    <row r="985" ht="12.75">
      <c r="F985" s="17"/>
    </row>
    <row r="986" ht="12.75">
      <c r="F986" s="17"/>
    </row>
    <row r="987" ht="12.75">
      <c r="F987" s="17"/>
    </row>
    <row r="988" ht="12.75">
      <c r="F988" s="17"/>
    </row>
    <row r="989" ht="12.75">
      <c r="F989" s="17"/>
    </row>
    <row r="990" ht="12.75">
      <c r="F990" s="17"/>
    </row>
    <row r="991" ht="12.75">
      <c r="F991" s="17"/>
    </row>
    <row r="992" ht="12.75">
      <c r="F992" s="17"/>
    </row>
    <row r="993" ht="12.75">
      <c r="F993" s="17"/>
    </row>
    <row r="994" ht="12.75">
      <c r="F994" s="17"/>
    </row>
    <row r="995" ht="12.75">
      <c r="F995" s="17"/>
    </row>
    <row r="996" ht="12.75">
      <c r="F996" s="17"/>
    </row>
    <row r="997" ht="12.75">
      <c r="F997" s="17"/>
    </row>
    <row r="998" ht="12.75">
      <c r="F998" s="17"/>
    </row>
    <row r="999" ht="12.75">
      <c r="F999" s="17"/>
    </row>
    <row r="1000" ht="12.75">
      <c r="F1000" s="17"/>
    </row>
    <row r="1001" ht="12.75">
      <c r="F1001" s="17"/>
    </row>
    <row r="1002" ht="12.75">
      <c r="F1002" s="17"/>
    </row>
    <row r="1003" ht="12.75">
      <c r="F1003" s="17"/>
    </row>
    <row r="1004" ht="12.75">
      <c r="F1004" s="17"/>
    </row>
    <row r="1005" ht="12.75">
      <c r="F1005" s="17"/>
    </row>
    <row r="1006" ht="12.75">
      <c r="F1006" s="17"/>
    </row>
    <row r="1007" ht="12.75">
      <c r="F1007" s="17"/>
    </row>
    <row r="1008" ht="12.75">
      <c r="F1008" s="17"/>
    </row>
    <row r="1009" ht="12.75">
      <c r="F1009" s="17"/>
    </row>
    <row r="1010" ht="12.75">
      <c r="F1010" s="17"/>
    </row>
    <row r="1011" ht="12.75">
      <c r="F1011" s="17"/>
    </row>
    <row r="1012" ht="12.75">
      <c r="F1012" s="17"/>
    </row>
    <row r="1013" ht="12.75">
      <c r="F1013" s="17"/>
    </row>
    <row r="1014" ht="12.75">
      <c r="F1014" s="17"/>
    </row>
    <row r="1015" ht="12.75">
      <c r="F1015" s="17"/>
    </row>
    <row r="1016" ht="12.75">
      <c r="F1016" s="17"/>
    </row>
    <row r="1017" ht="12.75">
      <c r="F1017" s="17"/>
    </row>
    <row r="1018" ht="12.75">
      <c r="F1018" s="17"/>
    </row>
    <row r="1019" ht="12.75">
      <c r="F1019" s="17"/>
    </row>
    <row r="1020" ht="12.75">
      <c r="F1020" s="17"/>
    </row>
    <row r="1021" ht="12.75">
      <c r="F1021" s="17"/>
    </row>
    <row r="1022" ht="12.75">
      <c r="F1022" s="17"/>
    </row>
    <row r="1023" ht="12.75">
      <c r="F1023" s="17"/>
    </row>
    <row r="1024" ht="12.75">
      <c r="F1024" s="17"/>
    </row>
    <row r="1025" ht="12.75">
      <c r="F1025" s="17"/>
    </row>
    <row r="1026" ht="12.75">
      <c r="F1026" s="17"/>
    </row>
    <row r="1027" ht="12.75">
      <c r="F1027" s="17"/>
    </row>
    <row r="1028" ht="12.75">
      <c r="F1028" s="17"/>
    </row>
    <row r="1029" ht="12.75">
      <c r="F1029" s="17"/>
    </row>
    <row r="1030" ht="12.75">
      <c r="F1030" s="17"/>
    </row>
    <row r="1031" ht="12.75">
      <c r="F1031" s="17"/>
    </row>
    <row r="1032" ht="12.75">
      <c r="F1032" s="17"/>
    </row>
    <row r="1033" ht="12.75">
      <c r="F1033" s="17"/>
    </row>
    <row r="1034" ht="12.75">
      <c r="F1034" s="17"/>
    </row>
    <row r="1035" ht="12.75">
      <c r="F1035" s="17"/>
    </row>
    <row r="1036" ht="12.75">
      <c r="F1036" s="17"/>
    </row>
    <row r="1037" ht="12.75">
      <c r="F1037" s="17"/>
    </row>
    <row r="1038" ht="12.75">
      <c r="F1038" s="17"/>
    </row>
    <row r="1039" ht="12.75">
      <c r="F1039" s="17"/>
    </row>
    <row r="1040" ht="12.75">
      <c r="F1040" s="17"/>
    </row>
    <row r="1041" ht="12.75">
      <c r="F1041" s="17"/>
    </row>
    <row r="1042" ht="12.75">
      <c r="F1042" s="17"/>
    </row>
    <row r="1043" ht="12.75">
      <c r="F1043" s="17"/>
    </row>
    <row r="1044" ht="12.75">
      <c r="F1044" s="17"/>
    </row>
    <row r="1045" ht="12.75">
      <c r="F1045" s="17"/>
    </row>
    <row r="1046" ht="12.75">
      <c r="F1046" s="17"/>
    </row>
    <row r="1047" ht="12.75">
      <c r="F1047" s="17"/>
    </row>
    <row r="1048" ht="12.75">
      <c r="F1048" s="17"/>
    </row>
    <row r="1049" ht="12.75">
      <c r="F1049" s="17"/>
    </row>
    <row r="1050" ht="12.75">
      <c r="F1050" s="17"/>
    </row>
    <row r="1051" ht="12.75">
      <c r="F1051" s="17"/>
    </row>
    <row r="1052" ht="12.75">
      <c r="F1052" s="17"/>
    </row>
    <row r="1053" ht="12.75">
      <c r="F1053" s="17"/>
    </row>
    <row r="1054" ht="12.75">
      <c r="F1054" s="17"/>
    </row>
    <row r="1055" ht="12.75">
      <c r="F1055" s="17"/>
    </row>
    <row r="1056" ht="12.75">
      <c r="F1056" s="17"/>
    </row>
    <row r="1057" ht="12.75">
      <c r="F1057" s="17"/>
    </row>
    <row r="1058" ht="12.75">
      <c r="F1058" s="17"/>
    </row>
    <row r="1059" ht="12.75">
      <c r="F1059" s="17"/>
    </row>
    <row r="1060" ht="12.75">
      <c r="F1060" s="17"/>
    </row>
    <row r="1061" ht="12.75">
      <c r="F1061" s="17"/>
    </row>
    <row r="1062" ht="12.75">
      <c r="F1062" s="17"/>
    </row>
    <row r="1063" ht="12.75">
      <c r="F1063" s="17"/>
    </row>
    <row r="1064" ht="12.75">
      <c r="F1064" s="17"/>
    </row>
    <row r="1065" ht="12.75">
      <c r="F1065" s="17"/>
    </row>
    <row r="1066" ht="12.75">
      <c r="F1066" s="17"/>
    </row>
    <row r="1067" ht="12.75">
      <c r="F1067" s="17"/>
    </row>
    <row r="1068" ht="12.75">
      <c r="F1068" s="17"/>
    </row>
    <row r="1069" ht="12.75">
      <c r="F1069" s="17"/>
    </row>
    <row r="1070" ht="12.75">
      <c r="F1070" s="17"/>
    </row>
    <row r="1071" ht="12.75">
      <c r="F1071" s="17"/>
    </row>
    <row r="1072" ht="12.75">
      <c r="F1072" s="17"/>
    </row>
    <row r="1073" ht="12.75">
      <c r="F1073" s="17"/>
    </row>
    <row r="1074" ht="12.75">
      <c r="F1074" s="17"/>
    </row>
    <row r="1075" ht="12.75">
      <c r="F1075" s="17"/>
    </row>
    <row r="1076" ht="12.75">
      <c r="F1076" s="17"/>
    </row>
    <row r="1077" ht="12.75">
      <c r="F1077" s="17"/>
    </row>
    <row r="1078" ht="12.75">
      <c r="F1078" s="17"/>
    </row>
    <row r="1079" ht="12.75">
      <c r="F1079" s="17"/>
    </row>
    <row r="1080" ht="12.75">
      <c r="F1080" s="17"/>
    </row>
    <row r="1081" ht="12.75">
      <c r="F1081" s="17"/>
    </row>
    <row r="1082" ht="12.75">
      <c r="F1082" s="17"/>
    </row>
    <row r="1083" ht="12.75">
      <c r="F1083" s="17"/>
    </row>
    <row r="1084" ht="12.75">
      <c r="F1084" s="17"/>
    </row>
    <row r="1085" ht="12.75">
      <c r="F1085" s="17"/>
    </row>
    <row r="1086" ht="12.75">
      <c r="F1086" s="17"/>
    </row>
    <row r="1087" ht="12.75">
      <c r="F1087" s="17"/>
    </row>
    <row r="1088" ht="12.75">
      <c r="F1088" s="17"/>
    </row>
    <row r="1089" ht="12.75">
      <c r="F1089" s="17"/>
    </row>
    <row r="1090" ht="12.75">
      <c r="F1090" s="17"/>
    </row>
    <row r="1091" ht="12.75">
      <c r="F1091" s="17"/>
    </row>
    <row r="1092" ht="12.75">
      <c r="F1092" s="17"/>
    </row>
    <row r="1093" ht="12.75">
      <c r="F1093" s="17"/>
    </row>
    <row r="1094" ht="12.75">
      <c r="F1094" s="17"/>
    </row>
    <row r="1095" ht="12.75">
      <c r="F1095" s="17"/>
    </row>
    <row r="1096" ht="12.75">
      <c r="F1096" s="17"/>
    </row>
    <row r="1097" ht="12.75">
      <c r="F1097" s="17"/>
    </row>
    <row r="1098" ht="12.75">
      <c r="F1098" s="17"/>
    </row>
    <row r="1099" ht="12.75">
      <c r="F1099" s="17"/>
    </row>
    <row r="1100" ht="12.75">
      <c r="F1100" s="17"/>
    </row>
    <row r="1101" ht="12.75">
      <c r="F1101" s="17"/>
    </row>
    <row r="1102" ht="12.75">
      <c r="F1102" s="17"/>
    </row>
    <row r="1103" ht="12.75">
      <c r="F1103" s="17"/>
    </row>
    <row r="1104" ht="12.75">
      <c r="F1104" s="17"/>
    </row>
    <row r="1105" ht="12.75">
      <c r="F1105" s="17"/>
    </row>
    <row r="1106" ht="12.75">
      <c r="F1106" s="17"/>
    </row>
    <row r="1107" ht="12.75">
      <c r="F1107" s="17"/>
    </row>
    <row r="1108" ht="12.75">
      <c r="F1108" s="17"/>
    </row>
    <row r="1109" ht="12.75">
      <c r="F1109" s="17"/>
    </row>
    <row r="1110" ht="12.75">
      <c r="F1110" s="17"/>
    </row>
    <row r="1111" ht="12.75">
      <c r="F1111" s="17"/>
    </row>
    <row r="1112" ht="12.75">
      <c r="F1112" s="17"/>
    </row>
    <row r="1113" ht="12.75">
      <c r="F1113" s="17"/>
    </row>
    <row r="1114" ht="12.75">
      <c r="F1114" s="17"/>
    </row>
    <row r="1115" ht="12.75">
      <c r="F1115" s="17"/>
    </row>
    <row r="1116" ht="12.75">
      <c r="F1116" s="17"/>
    </row>
    <row r="1117" ht="12.75">
      <c r="F1117" s="17"/>
    </row>
    <row r="1118" ht="12.75">
      <c r="F1118" s="17"/>
    </row>
    <row r="1119" ht="12.75">
      <c r="F1119" s="17"/>
    </row>
    <row r="1120" ht="12.75">
      <c r="F1120" s="17"/>
    </row>
    <row r="1121" ht="12.75">
      <c r="F1121" s="17"/>
    </row>
    <row r="1122" ht="12.75">
      <c r="F1122" s="17"/>
    </row>
    <row r="1123" ht="12.75">
      <c r="F1123" s="17"/>
    </row>
    <row r="1124" ht="12.75">
      <c r="F1124" s="17"/>
    </row>
    <row r="1125" ht="12.75">
      <c r="F1125" s="17"/>
    </row>
    <row r="1126" ht="12.75">
      <c r="F1126" s="17"/>
    </row>
    <row r="1127" ht="12.75">
      <c r="F1127" s="17"/>
    </row>
    <row r="1128" ht="12.75">
      <c r="F1128" s="17"/>
    </row>
    <row r="1129" ht="12.75">
      <c r="F1129" s="17"/>
    </row>
    <row r="1130" ht="12.75">
      <c r="F1130" s="17"/>
    </row>
    <row r="1131" ht="12.75">
      <c r="F1131" s="17"/>
    </row>
    <row r="1132" ht="12.75">
      <c r="F1132" s="17"/>
    </row>
    <row r="1133" ht="12.75">
      <c r="F1133" s="17"/>
    </row>
    <row r="1134" ht="12.75">
      <c r="F1134" s="17"/>
    </row>
    <row r="1135" ht="12.75">
      <c r="F1135" s="17"/>
    </row>
    <row r="1136" ht="12.75">
      <c r="F1136" s="17"/>
    </row>
    <row r="1137" ht="12.75">
      <c r="F1137" s="17"/>
    </row>
    <row r="1138" ht="12.75">
      <c r="F1138" s="17"/>
    </row>
    <row r="1139" ht="12.75">
      <c r="F1139" s="17"/>
    </row>
    <row r="1140" ht="12.75">
      <c r="F1140" s="17"/>
    </row>
    <row r="1141" ht="12.75">
      <c r="F1141" s="17"/>
    </row>
    <row r="1142" ht="12.75">
      <c r="F1142" s="17"/>
    </row>
    <row r="1143" ht="12.75">
      <c r="F1143" s="17"/>
    </row>
    <row r="1144" ht="12.75">
      <c r="F1144" s="17"/>
    </row>
    <row r="1145" ht="12.75">
      <c r="F1145" s="17"/>
    </row>
    <row r="1146" ht="12.75">
      <c r="F1146" s="17"/>
    </row>
    <row r="1147" ht="12.75">
      <c r="F1147" s="17"/>
    </row>
    <row r="1148" ht="12.75">
      <c r="F1148" s="17"/>
    </row>
    <row r="1149" ht="12.75">
      <c r="F1149" s="17"/>
    </row>
    <row r="1150" ht="12.75">
      <c r="F1150" s="17"/>
    </row>
    <row r="1151" ht="12.75">
      <c r="F1151" s="17"/>
    </row>
    <row r="1152" ht="12.75">
      <c r="F1152" s="17"/>
    </row>
    <row r="1153" ht="12.75">
      <c r="F1153" s="17"/>
    </row>
    <row r="1154" ht="12.75">
      <c r="F1154" s="17"/>
    </row>
    <row r="1155" ht="12.75">
      <c r="F1155" s="17"/>
    </row>
    <row r="1156" ht="12.75">
      <c r="F1156" s="17"/>
    </row>
    <row r="1157" ht="12.75">
      <c r="F1157" s="17"/>
    </row>
    <row r="1158" ht="12.75">
      <c r="F1158" s="17"/>
    </row>
    <row r="1159" ht="12.75">
      <c r="F1159" s="17"/>
    </row>
    <row r="1160" ht="12.75">
      <c r="F1160" s="17"/>
    </row>
    <row r="1161" ht="12.75">
      <c r="F1161" s="17"/>
    </row>
    <row r="1162" ht="12.75">
      <c r="F1162" s="17"/>
    </row>
    <row r="1163" ht="12.75">
      <c r="F1163" s="17"/>
    </row>
    <row r="1164" ht="12.75">
      <c r="F1164" s="17"/>
    </row>
    <row r="1165" ht="12.75">
      <c r="F1165" s="17"/>
    </row>
    <row r="1166" ht="12.75">
      <c r="F1166" s="17"/>
    </row>
    <row r="1167" ht="12.75">
      <c r="F1167" s="17"/>
    </row>
    <row r="1168" ht="12.75">
      <c r="F1168" s="17"/>
    </row>
    <row r="1169" ht="12.75">
      <c r="F1169" s="17"/>
    </row>
    <row r="1170" ht="12.75">
      <c r="F1170" s="17"/>
    </row>
    <row r="1171" ht="12.75">
      <c r="F1171" s="17"/>
    </row>
    <row r="1172" ht="12.75">
      <c r="F1172" s="17"/>
    </row>
    <row r="1173" ht="12.75">
      <c r="F1173" s="17"/>
    </row>
    <row r="1174" ht="12.75">
      <c r="F1174" s="17"/>
    </row>
    <row r="1175" ht="12.75">
      <c r="F1175" s="17"/>
    </row>
    <row r="1176" ht="12.75">
      <c r="F1176" s="17"/>
    </row>
    <row r="1177" ht="12.75">
      <c r="F1177" s="17"/>
    </row>
    <row r="1178" ht="12.75">
      <c r="F1178" s="17"/>
    </row>
    <row r="1179" ht="12.75">
      <c r="F1179" s="17"/>
    </row>
    <row r="1180" ht="12.75">
      <c r="F1180" s="17"/>
    </row>
    <row r="1181" ht="12.75">
      <c r="F1181" s="17"/>
    </row>
    <row r="1182" ht="12.75">
      <c r="F1182" s="17"/>
    </row>
    <row r="1183" ht="12.75">
      <c r="F1183" s="17"/>
    </row>
    <row r="1184" ht="12.75">
      <c r="F1184" s="17"/>
    </row>
    <row r="1185" ht="12.75">
      <c r="F1185" s="17"/>
    </row>
    <row r="1186" ht="12.75">
      <c r="F1186" s="17"/>
    </row>
    <row r="1187" ht="12.75">
      <c r="F1187" s="17"/>
    </row>
    <row r="1188" ht="12.75">
      <c r="F1188" s="17"/>
    </row>
    <row r="1189" ht="12.75">
      <c r="F1189" s="17"/>
    </row>
    <row r="1190" ht="12.75">
      <c r="F1190" s="17"/>
    </row>
    <row r="1191" ht="12.75">
      <c r="F1191" s="17"/>
    </row>
    <row r="1192" ht="12.75">
      <c r="F1192" s="17"/>
    </row>
    <row r="1193" ht="12.75">
      <c r="F1193" s="17"/>
    </row>
    <row r="1194" ht="12.75">
      <c r="F1194" s="17"/>
    </row>
    <row r="1195" ht="12.75">
      <c r="F1195" s="17"/>
    </row>
    <row r="1196" ht="12.75">
      <c r="F1196" s="17"/>
    </row>
    <row r="1197" ht="12.75">
      <c r="F1197" s="17"/>
    </row>
    <row r="1198" ht="12.75">
      <c r="F1198" s="17"/>
    </row>
    <row r="1199" ht="12.75">
      <c r="F1199" s="17"/>
    </row>
    <row r="1200" ht="12.75">
      <c r="F1200" s="17"/>
    </row>
    <row r="1201" ht="12.75">
      <c r="F1201" s="17"/>
    </row>
    <row r="1202" ht="12.75">
      <c r="F1202" s="17"/>
    </row>
    <row r="1203" ht="12.75">
      <c r="F1203" s="17"/>
    </row>
    <row r="1204" ht="12.75">
      <c r="F1204" s="17"/>
    </row>
    <row r="1205" ht="12.75">
      <c r="F1205" s="17"/>
    </row>
    <row r="1206" ht="12.75">
      <c r="F1206" s="17"/>
    </row>
    <row r="1207" ht="12.75">
      <c r="F1207" s="17"/>
    </row>
    <row r="1208" ht="12.75">
      <c r="F1208" s="17"/>
    </row>
    <row r="1209" ht="12.75">
      <c r="F1209" s="17"/>
    </row>
    <row r="1210" ht="12.75">
      <c r="F1210" s="17"/>
    </row>
    <row r="1211" ht="12.75">
      <c r="F1211" s="17"/>
    </row>
    <row r="1212" ht="12.75">
      <c r="F1212" s="17"/>
    </row>
    <row r="1213" ht="12.75">
      <c r="F1213" s="17"/>
    </row>
    <row r="1214" ht="12.75">
      <c r="F1214" s="17"/>
    </row>
    <row r="1215" ht="12.75">
      <c r="F1215" s="17"/>
    </row>
    <row r="1216" ht="12.75">
      <c r="F1216" s="17"/>
    </row>
    <row r="1217" ht="12.75">
      <c r="F1217" s="17"/>
    </row>
    <row r="1218" ht="12.75">
      <c r="F1218" s="17"/>
    </row>
    <row r="1219" ht="12.75">
      <c r="F1219" s="17"/>
    </row>
    <row r="1220" ht="12.75">
      <c r="F1220" s="17"/>
    </row>
    <row r="1221" ht="12.75">
      <c r="F1221" s="17"/>
    </row>
    <row r="1222" ht="12.75">
      <c r="F1222" s="17"/>
    </row>
    <row r="1223" ht="12.75">
      <c r="F1223" s="17"/>
    </row>
    <row r="1224" ht="12.75">
      <c r="F1224" s="17"/>
    </row>
    <row r="1225" ht="12.75">
      <c r="F1225" s="17"/>
    </row>
    <row r="1226" ht="12.75">
      <c r="F1226" s="17"/>
    </row>
    <row r="1227" ht="12.75">
      <c r="F1227" s="17"/>
    </row>
    <row r="1228" ht="12.75">
      <c r="F1228" s="17"/>
    </row>
    <row r="1229" ht="12.75">
      <c r="F1229" s="17"/>
    </row>
    <row r="1230" ht="12.75">
      <c r="F1230" s="17"/>
    </row>
    <row r="1231" ht="12.75">
      <c r="F1231" s="17"/>
    </row>
    <row r="1232" ht="12.75">
      <c r="F1232" s="17"/>
    </row>
    <row r="1233" ht="12.75">
      <c r="F1233" s="17"/>
    </row>
    <row r="1234" ht="12.75">
      <c r="F1234" s="17"/>
    </row>
    <row r="1235" ht="12.75">
      <c r="F1235" s="17"/>
    </row>
    <row r="1236" ht="12.75">
      <c r="F1236" s="17"/>
    </row>
    <row r="1237" ht="12.75">
      <c r="F1237" s="17"/>
    </row>
    <row r="1238" ht="12.75">
      <c r="F1238" s="17"/>
    </row>
    <row r="1239" ht="12.75">
      <c r="F1239" s="17"/>
    </row>
    <row r="1240" ht="12.75">
      <c r="F1240" s="17"/>
    </row>
    <row r="1241" ht="12.75">
      <c r="F1241" s="17"/>
    </row>
    <row r="1242" ht="12.75">
      <c r="F1242" s="17"/>
    </row>
    <row r="1243" ht="12.75">
      <c r="F1243" s="17"/>
    </row>
    <row r="1244" ht="12.75">
      <c r="F1244" s="17"/>
    </row>
    <row r="1245" ht="12.75">
      <c r="F1245" s="17"/>
    </row>
    <row r="1246" ht="12.75">
      <c r="F1246" s="17"/>
    </row>
    <row r="1247" ht="12.75">
      <c r="F1247" s="17"/>
    </row>
    <row r="1248" ht="12.75">
      <c r="F1248" s="17"/>
    </row>
    <row r="1249" ht="12.75">
      <c r="F1249" s="17"/>
    </row>
    <row r="1250" ht="12.75">
      <c r="F1250" s="17"/>
    </row>
    <row r="1251" ht="12.75">
      <c r="F1251" s="17"/>
    </row>
    <row r="1252" ht="12.75">
      <c r="F1252" s="17"/>
    </row>
    <row r="1253" ht="12.75">
      <c r="F1253" s="17"/>
    </row>
    <row r="1254" ht="12.75">
      <c r="F1254" s="17"/>
    </row>
    <row r="1255" ht="12.75">
      <c r="F1255" s="17"/>
    </row>
    <row r="1256" ht="12.75">
      <c r="F1256" s="17"/>
    </row>
    <row r="1257" ht="12.75">
      <c r="F1257" s="17"/>
    </row>
    <row r="1258" ht="12.75">
      <c r="F1258" s="17"/>
    </row>
    <row r="1259" ht="12.75">
      <c r="F1259" s="17"/>
    </row>
    <row r="1260" ht="12.75">
      <c r="F1260" s="17"/>
    </row>
    <row r="1261" ht="12.75">
      <c r="F1261" s="17"/>
    </row>
    <row r="1262" ht="12.75">
      <c r="F1262" s="17"/>
    </row>
    <row r="1263" ht="12.75">
      <c r="F1263" s="17"/>
    </row>
    <row r="1264" ht="12.75">
      <c r="F1264" s="17"/>
    </row>
    <row r="1265" ht="12.75">
      <c r="F1265" s="17"/>
    </row>
    <row r="1266" ht="12.75">
      <c r="F1266" s="17"/>
    </row>
    <row r="1267" ht="12.75">
      <c r="F1267" s="17"/>
    </row>
    <row r="1268" ht="12.75">
      <c r="F1268" s="17"/>
    </row>
    <row r="1269" ht="12.75">
      <c r="F1269" s="17"/>
    </row>
    <row r="1270" ht="12.75">
      <c r="F1270" s="17"/>
    </row>
    <row r="1271" ht="12.75">
      <c r="F1271" s="17"/>
    </row>
    <row r="1272" ht="12.75">
      <c r="F1272" s="17"/>
    </row>
    <row r="1273" ht="12.75">
      <c r="F1273" s="17"/>
    </row>
    <row r="1274" ht="12.75">
      <c r="F1274" s="17"/>
    </row>
    <row r="1275" ht="12.75">
      <c r="F1275" s="17"/>
    </row>
    <row r="1276" ht="12.75">
      <c r="F1276" s="17"/>
    </row>
    <row r="1277" ht="12.75">
      <c r="F1277" s="17"/>
    </row>
    <row r="1278" ht="12.75">
      <c r="F1278" s="17"/>
    </row>
    <row r="1279" ht="12.75">
      <c r="F1279" s="17"/>
    </row>
    <row r="1280" ht="12.75">
      <c r="F1280" s="17"/>
    </row>
    <row r="1281" ht="12.75">
      <c r="F1281" s="17"/>
    </row>
    <row r="1282" ht="12.75">
      <c r="F1282" s="17"/>
    </row>
    <row r="1283" ht="12.75">
      <c r="F1283" s="17"/>
    </row>
    <row r="1284" ht="12.75">
      <c r="F1284" s="17"/>
    </row>
    <row r="1285" ht="12.75">
      <c r="F1285" s="17"/>
    </row>
    <row r="1286" ht="12.75">
      <c r="F1286" s="17"/>
    </row>
    <row r="1287" ht="12.75">
      <c r="F1287" s="17"/>
    </row>
    <row r="1288" ht="12.75">
      <c r="F1288" s="17"/>
    </row>
    <row r="1289" ht="12.75">
      <c r="F1289" s="17"/>
    </row>
    <row r="1290" ht="12.75">
      <c r="F1290" s="17"/>
    </row>
    <row r="1291" ht="12.75">
      <c r="F1291" s="17"/>
    </row>
    <row r="1292" ht="12.75">
      <c r="F1292" s="17"/>
    </row>
    <row r="1293" ht="12.75">
      <c r="F1293" s="17"/>
    </row>
    <row r="1294" ht="12.75">
      <c r="F1294" s="17"/>
    </row>
    <row r="1295" ht="12.75">
      <c r="F1295" s="17"/>
    </row>
    <row r="1296" ht="12.75">
      <c r="F1296" s="17"/>
    </row>
    <row r="1297" ht="12.75">
      <c r="F1297" s="17"/>
    </row>
    <row r="1298" ht="12.75">
      <c r="F1298" s="17"/>
    </row>
    <row r="1299" ht="12.75">
      <c r="F1299" s="17"/>
    </row>
    <row r="1300" ht="12.75">
      <c r="F1300" s="17"/>
    </row>
    <row r="1301" ht="12.75">
      <c r="F1301" s="17"/>
    </row>
    <row r="1302" ht="12.75">
      <c r="F1302" s="17"/>
    </row>
    <row r="1303" ht="12.75">
      <c r="F1303" s="17"/>
    </row>
    <row r="1304" ht="12.75">
      <c r="F1304" s="17"/>
    </row>
    <row r="1305" ht="12.75">
      <c r="F1305" s="17"/>
    </row>
    <row r="1306" ht="12.75">
      <c r="F1306" s="17"/>
    </row>
    <row r="1307" ht="12.75">
      <c r="F1307" s="17"/>
    </row>
    <row r="1308" ht="12.75">
      <c r="F1308" s="17"/>
    </row>
    <row r="1309" ht="12.75">
      <c r="F1309" s="17"/>
    </row>
    <row r="1310" ht="12.75">
      <c r="F1310" s="17"/>
    </row>
    <row r="1311" ht="12.75">
      <c r="F1311" s="17"/>
    </row>
    <row r="1312" ht="12.75">
      <c r="F1312" s="17"/>
    </row>
    <row r="1313" ht="12.75">
      <c r="F1313" s="17"/>
    </row>
    <row r="1314" ht="12.75">
      <c r="F1314" s="17"/>
    </row>
    <row r="1315" ht="12.75">
      <c r="F1315" s="17"/>
    </row>
    <row r="1316" ht="12.75">
      <c r="F1316" s="17"/>
    </row>
    <row r="1317" ht="12.75">
      <c r="F1317" s="17"/>
    </row>
    <row r="1318" ht="12.75">
      <c r="F1318" s="17"/>
    </row>
    <row r="1319" ht="12.75">
      <c r="F1319" s="17"/>
    </row>
    <row r="1320" ht="12.75">
      <c r="F1320" s="17"/>
    </row>
    <row r="1321" ht="12.75">
      <c r="F1321" s="17"/>
    </row>
    <row r="1322" ht="12.75">
      <c r="F1322" s="17"/>
    </row>
    <row r="1323" ht="12.75">
      <c r="F1323" s="17"/>
    </row>
    <row r="1324" ht="12.75">
      <c r="F1324" s="17"/>
    </row>
    <row r="1325" ht="12.75">
      <c r="F1325" s="17"/>
    </row>
    <row r="1326" ht="12.75">
      <c r="F1326" s="17"/>
    </row>
    <row r="1327" ht="12.75">
      <c r="F1327" s="17"/>
    </row>
    <row r="1328" ht="12.75">
      <c r="F1328" s="17"/>
    </row>
    <row r="1329" ht="12.75">
      <c r="F1329" s="17"/>
    </row>
    <row r="1330" ht="12.75">
      <c r="F1330" s="17"/>
    </row>
    <row r="1331" ht="12.75">
      <c r="F1331" s="17"/>
    </row>
    <row r="1332" ht="12.75">
      <c r="F1332" s="17"/>
    </row>
    <row r="1333" ht="12.75">
      <c r="F1333" s="17"/>
    </row>
    <row r="1334" ht="12.75">
      <c r="F1334" s="17"/>
    </row>
    <row r="1335" ht="12.75">
      <c r="F1335" s="17"/>
    </row>
    <row r="1336" ht="12.75">
      <c r="F1336" s="17"/>
    </row>
    <row r="1337" ht="12.75">
      <c r="F1337" s="17"/>
    </row>
    <row r="1338" ht="12.75">
      <c r="F1338" s="17"/>
    </row>
    <row r="1339" ht="12.75">
      <c r="F1339" s="17"/>
    </row>
    <row r="1340" ht="12.75">
      <c r="F1340" s="17"/>
    </row>
    <row r="1341" ht="12.75">
      <c r="F1341" s="17"/>
    </row>
    <row r="1342" ht="12.75">
      <c r="F1342" s="17"/>
    </row>
    <row r="1343" ht="12.75">
      <c r="F1343" s="17"/>
    </row>
    <row r="1344" ht="12.75">
      <c r="F1344" s="17"/>
    </row>
    <row r="1345" ht="12.75">
      <c r="F1345" s="17"/>
    </row>
    <row r="1346" ht="12.75">
      <c r="F1346" s="17"/>
    </row>
    <row r="1347" ht="12.75">
      <c r="F1347" s="17"/>
    </row>
    <row r="1348" ht="12.75">
      <c r="F1348" s="17"/>
    </row>
    <row r="1349" ht="12.75">
      <c r="F1349" s="17"/>
    </row>
    <row r="1350" ht="12.75">
      <c r="F1350" s="17"/>
    </row>
    <row r="1351" ht="12.75">
      <c r="F1351" s="17"/>
    </row>
    <row r="1352" ht="12.75">
      <c r="F1352" s="17"/>
    </row>
    <row r="1353" ht="12.75">
      <c r="F1353" s="17"/>
    </row>
    <row r="1354" ht="12.75">
      <c r="F1354" s="17"/>
    </row>
    <row r="1355" ht="12.75">
      <c r="F1355" s="17"/>
    </row>
    <row r="1356" ht="12.75">
      <c r="F1356" s="17"/>
    </row>
    <row r="1357" ht="12.75">
      <c r="F1357" s="17"/>
    </row>
    <row r="1358" ht="12.75">
      <c r="F1358" s="17"/>
    </row>
    <row r="1359" ht="12.75">
      <c r="F1359" s="17"/>
    </row>
    <row r="1360" ht="12.75">
      <c r="F1360" s="17"/>
    </row>
    <row r="1361" ht="12.75">
      <c r="F1361" s="17"/>
    </row>
    <row r="1362" ht="12.75">
      <c r="F1362" s="17"/>
    </row>
    <row r="1363" ht="12.75">
      <c r="F1363" s="17"/>
    </row>
    <row r="1364" ht="12.75">
      <c r="F1364" s="17"/>
    </row>
    <row r="1365" ht="12.75">
      <c r="F1365" s="17"/>
    </row>
    <row r="1366" ht="12.75">
      <c r="F1366" s="17"/>
    </row>
    <row r="1367" ht="12.75">
      <c r="F1367" s="17"/>
    </row>
    <row r="1368" ht="12.75">
      <c r="F1368" s="17"/>
    </row>
    <row r="1369" ht="12.75">
      <c r="F1369" s="17"/>
    </row>
    <row r="1370" ht="12.75">
      <c r="F1370" s="17"/>
    </row>
    <row r="1371" ht="12.75">
      <c r="F1371" s="17"/>
    </row>
    <row r="1372" ht="12.75">
      <c r="F1372" s="17"/>
    </row>
    <row r="1373" ht="12.75">
      <c r="F1373" s="17"/>
    </row>
    <row r="1374" ht="12.75">
      <c r="F1374" s="17"/>
    </row>
    <row r="1375" ht="12.75">
      <c r="F1375" s="17"/>
    </row>
    <row r="1376" ht="12.75">
      <c r="F1376" s="17"/>
    </row>
    <row r="1377" ht="12.75">
      <c r="F1377" s="17"/>
    </row>
    <row r="1378" ht="12.75">
      <c r="F1378" s="17"/>
    </row>
    <row r="1379" ht="12.75">
      <c r="F1379" s="17"/>
    </row>
    <row r="1380" ht="12.75">
      <c r="F1380" s="17"/>
    </row>
    <row r="1381" ht="12.75">
      <c r="F1381" s="17"/>
    </row>
    <row r="1382" ht="12.75">
      <c r="F1382" s="17"/>
    </row>
    <row r="1383" ht="12.75">
      <c r="F1383" s="17"/>
    </row>
    <row r="1384" ht="12.75">
      <c r="F1384" s="17"/>
    </row>
    <row r="1385" ht="12.75">
      <c r="F1385" s="17"/>
    </row>
    <row r="1386" ht="12.75">
      <c r="F1386" s="17"/>
    </row>
    <row r="1387" ht="12.75">
      <c r="F1387" s="17"/>
    </row>
    <row r="1388" ht="12.75">
      <c r="F1388" s="17"/>
    </row>
    <row r="1389" ht="12.75">
      <c r="F1389" s="17"/>
    </row>
    <row r="1390" ht="12.75">
      <c r="F1390" s="17"/>
    </row>
    <row r="1391" ht="12.75">
      <c r="F1391" s="17"/>
    </row>
    <row r="1392" ht="12.75">
      <c r="F1392" s="17"/>
    </row>
    <row r="1393" ht="12.75">
      <c r="F1393" s="17"/>
    </row>
    <row r="1394" ht="12.75">
      <c r="F1394" s="17"/>
    </row>
    <row r="1395" ht="12.75">
      <c r="F1395" s="17"/>
    </row>
    <row r="1396" ht="12.75">
      <c r="F1396" s="17"/>
    </row>
    <row r="1397" ht="12.75">
      <c r="F1397" s="17"/>
    </row>
    <row r="1398" ht="12.75">
      <c r="F1398" s="17"/>
    </row>
    <row r="1399" ht="12.75">
      <c r="F1399" s="17"/>
    </row>
    <row r="1400" ht="12.75">
      <c r="F1400" s="17"/>
    </row>
    <row r="1401" ht="12.75">
      <c r="F1401" s="17"/>
    </row>
    <row r="1402" ht="12.75">
      <c r="F1402" s="17"/>
    </row>
    <row r="1403" ht="12.75">
      <c r="F1403" s="17"/>
    </row>
    <row r="1404" ht="12.75">
      <c r="F1404" s="17"/>
    </row>
    <row r="1405" ht="12.75">
      <c r="F1405" s="17"/>
    </row>
    <row r="1406" ht="12.75">
      <c r="F1406" s="17"/>
    </row>
    <row r="1407" ht="12.75">
      <c r="F1407" s="17"/>
    </row>
    <row r="1408" ht="12.75">
      <c r="F1408" s="17"/>
    </row>
    <row r="1409" ht="12.75">
      <c r="F1409" s="17"/>
    </row>
    <row r="1410" ht="12.75">
      <c r="F1410" s="17"/>
    </row>
    <row r="1411" ht="12.75">
      <c r="F1411" s="17"/>
    </row>
    <row r="1412" ht="12.75">
      <c r="F1412" s="17"/>
    </row>
    <row r="1413" ht="12.75">
      <c r="F1413" s="17"/>
    </row>
    <row r="1414" ht="12.75">
      <c r="F1414" s="17"/>
    </row>
    <row r="1415" ht="12.75">
      <c r="F1415" s="17"/>
    </row>
    <row r="1416" ht="12.75">
      <c r="F1416" s="17"/>
    </row>
    <row r="1417" ht="12.75">
      <c r="F1417" s="17"/>
    </row>
    <row r="1418" ht="12.75">
      <c r="F1418" s="17"/>
    </row>
    <row r="1419" ht="12.75">
      <c r="F1419" s="17"/>
    </row>
    <row r="1420" ht="12.75">
      <c r="F1420" s="17"/>
    </row>
    <row r="1421" ht="12.75">
      <c r="F1421" s="17"/>
    </row>
    <row r="1422" ht="12.75">
      <c r="F1422" s="17"/>
    </row>
    <row r="1423" ht="12.75">
      <c r="F1423" s="17"/>
    </row>
    <row r="1424" ht="12.75">
      <c r="F1424" s="17"/>
    </row>
    <row r="1425" ht="12.75">
      <c r="F1425" s="17"/>
    </row>
    <row r="1426" ht="12.75">
      <c r="F1426" s="17"/>
    </row>
    <row r="1427" ht="12.75">
      <c r="F1427" s="17"/>
    </row>
    <row r="1428" ht="12.75">
      <c r="F1428" s="17"/>
    </row>
    <row r="1429" ht="12.75">
      <c r="F1429" s="17"/>
    </row>
    <row r="1430" ht="12.75">
      <c r="F1430" s="17"/>
    </row>
    <row r="1431" ht="12.75">
      <c r="F1431" s="17"/>
    </row>
    <row r="1432" ht="12.75">
      <c r="F1432" s="17"/>
    </row>
    <row r="1433" ht="12.75">
      <c r="F1433" s="17"/>
    </row>
    <row r="1434" ht="12.75">
      <c r="F1434" s="17"/>
    </row>
    <row r="1435" ht="12.75">
      <c r="F1435" s="17"/>
    </row>
    <row r="1436" ht="12.75">
      <c r="F1436" s="17"/>
    </row>
    <row r="1437" ht="12.75">
      <c r="F1437" s="17"/>
    </row>
    <row r="1438" ht="12.75">
      <c r="F1438" s="17"/>
    </row>
    <row r="1439" ht="12.75">
      <c r="F1439" s="17"/>
    </row>
    <row r="1440" ht="12.75">
      <c r="F1440" s="17"/>
    </row>
    <row r="1441" ht="12.75">
      <c r="F1441" s="17"/>
    </row>
    <row r="1442" ht="12.75">
      <c r="F1442" s="17"/>
    </row>
    <row r="1443" ht="12.75">
      <c r="F1443" s="17"/>
    </row>
    <row r="1444" ht="12.75">
      <c r="F1444" s="17"/>
    </row>
    <row r="1445" ht="12.75">
      <c r="F1445" s="17"/>
    </row>
    <row r="1446" ht="12.75">
      <c r="F1446" s="17"/>
    </row>
    <row r="1447" ht="12.75">
      <c r="F1447" s="17"/>
    </row>
    <row r="1448" ht="12.75">
      <c r="F1448" s="17"/>
    </row>
    <row r="1449" ht="12.75">
      <c r="F1449" s="17"/>
    </row>
    <row r="1450" ht="12.75">
      <c r="F1450" s="17"/>
    </row>
    <row r="1451" ht="12.75">
      <c r="F1451" s="17"/>
    </row>
    <row r="1452" ht="12.75">
      <c r="F1452" s="17"/>
    </row>
    <row r="1453" ht="12.75">
      <c r="F1453" s="17"/>
    </row>
    <row r="1454" ht="12.75">
      <c r="F1454" s="17"/>
    </row>
    <row r="1455" ht="12.75">
      <c r="F1455" s="17"/>
    </row>
    <row r="1456" ht="12.75">
      <c r="F1456" s="17"/>
    </row>
    <row r="1457" ht="12.75">
      <c r="F1457" s="17"/>
    </row>
    <row r="1458" ht="12.75">
      <c r="F1458" s="17"/>
    </row>
    <row r="1459" ht="12.75">
      <c r="F1459" s="17"/>
    </row>
    <row r="1460" ht="12.75">
      <c r="F1460" s="17"/>
    </row>
    <row r="1461" ht="12.75">
      <c r="F1461" s="17"/>
    </row>
    <row r="1462" ht="12.75">
      <c r="F1462" s="17"/>
    </row>
    <row r="1463" ht="12.75">
      <c r="F1463" s="17"/>
    </row>
    <row r="1464" ht="12.75">
      <c r="F1464" s="17"/>
    </row>
    <row r="1465" ht="12.75">
      <c r="F1465" s="17"/>
    </row>
    <row r="1466" ht="12.75">
      <c r="F1466" s="17"/>
    </row>
    <row r="1467" ht="12.75">
      <c r="F1467" s="17"/>
    </row>
    <row r="1468" ht="12.75">
      <c r="F1468" s="17"/>
    </row>
    <row r="1469" ht="12.75">
      <c r="F1469" s="17"/>
    </row>
    <row r="1470" ht="12.75">
      <c r="F1470" s="17"/>
    </row>
    <row r="1471" ht="12.75">
      <c r="F1471" s="17"/>
    </row>
    <row r="1472" ht="12.75">
      <c r="F1472" s="17"/>
    </row>
    <row r="1473" ht="12.75">
      <c r="F1473" s="17"/>
    </row>
    <row r="1474" ht="12.75">
      <c r="F1474" s="17"/>
    </row>
    <row r="1475" ht="12.75">
      <c r="F1475" s="17"/>
    </row>
    <row r="1476" ht="12.75">
      <c r="F1476" s="17"/>
    </row>
    <row r="1477" ht="12.75">
      <c r="F1477" s="17"/>
    </row>
    <row r="1478" ht="12.75">
      <c r="F1478" s="17"/>
    </row>
    <row r="1479" ht="12.75">
      <c r="F1479" s="17"/>
    </row>
    <row r="1480" ht="12.75">
      <c r="F1480" s="17"/>
    </row>
    <row r="1481" ht="12.75">
      <c r="F1481" s="17"/>
    </row>
    <row r="1482" ht="12.75">
      <c r="F1482" s="17"/>
    </row>
    <row r="1483" ht="12.75">
      <c r="F1483" s="17"/>
    </row>
    <row r="1484" ht="12.75">
      <c r="F1484" s="17"/>
    </row>
    <row r="1485" ht="12.75">
      <c r="F1485" s="17"/>
    </row>
    <row r="1486" ht="12.75">
      <c r="F1486" s="17"/>
    </row>
    <row r="1487" ht="12.75">
      <c r="F1487" s="17"/>
    </row>
    <row r="1488" ht="12.75">
      <c r="F1488" s="17"/>
    </row>
    <row r="1489" ht="12.75">
      <c r="F1489" s="17"/>
    </row>
    <row r="1490" ht="12.75">
      <c r="F1490" s="17"/>
    </row>
    <row r="1491" ht="12.75">
      <c r="F1491" s="17"/>
    </row>
    <row r="1492" ht="12.75">
      <c r="F1492" s="17"/>
    </row>
    <row r="1493" ht="12.75">
      <c r="F1493" s="17"/>
    </row>
    <row r="1494" ht="12.75">
      <c r="F1494" s="17"/>
    </row>
    <row r="1495" ht="12.75">
      <c r="F1495" s="17"/>
    </row>
    <row r="1496" ht="12.75">
      <c r="F1496" s="17"/>
    </row>
    <row r="1497" ht="12.75">
      <c r="F1497" s="17"/>
    </row>
    <row r="1498" ht="12.75">
      <c r="F1498" s="17"/>
    </row>
    <row r="1499" ht="12.75">
      <c r="F1499" s="17"/>
    </row>
    <row r="1500" ht="12.75">
      <c r="F1500" s="17"/>
    </row>
    <row r="1501" ht="12.75">
      <c r="F1501" s="17"/>
    </row>
    <row r="1502" ht="12.75">
      <c r="F1502" s="17"/>
    </row>
    <row r="1503" ht="12.75">
      <c r="F1503" s="17"/>
    </row>
    <row r="1504" ht="12.75">
      <c r="F1504" s="17"/>
    </row>
    <row r="1505" ht="12.75">
      <c r="F1505" s="17"/>
    </row>
    <row r="1506" ht="12.75">
      <c r="F1506" s="17"/>
    </row>
    <row r="1507" ht="12.75">
      <c r="F1507" s="17"/>
    </row>
    <row r="1508" ht="12.75">
      <c r="F1508" s="17"/>
    </row>
    <row r="1509" ht="12.75">
      <c r="F1509" s="17"/>
    </row>
    <row r="1510" ht="12.75">
      <c r="F1510" s="17"/>
    </row>
    <row r="1511" ht="12.75">
      <c r="F1511" s="17"/>
    </row>
    <row r="1512" ht="12.75">
      <c r="F1512" s="17"/>
    </row>
    <row r="1513" ht="12.75">
      <c r="F1513" s="17"/>
    </row>
    <row r="1514" ht="12.75">
      <c r="F1514" s="17"/>
    </row>
    <row r="1515" ht="12.75">
      <c r="F1515" s="17"/>
    </row>
    <row r="1516" ht="12.75">
      <c r="F1516" s="17"/>
    </row>
    <row r="1517" ht="12.75">
      <c r="F1517" s="17"/>
    </row>
    <row r="1518" ht="12.75">
      <c r="F1518" s="17"/>
    </row>
    <row r="1519" ht="12.75">
      <c r="F1519" s="17"/>
    </row>
    <row r="1520" ht="12.75">
      <c r="F1520" s="17"/>
    </row>
    <row r="1521" ht="12.75">
      <c r="F1521" s="17"/>
    </row>
    <row r="1522" ht="12.75">
      <c r="F1522" s="17"/>
    </row>
    <row r="1523" ht="12.75">
      <c r="F1523" s="17"/>
    </row>
    <row r="1524" ht="12.75">
      <c r="F1524" s="17"/>
    </row>
    <row r="1525" ht="12.75">
      <c r="F1525" s="17"/>
    </row>
    <row r="1526" ht="12.75">
      <c r="F1526" s="17"/>
    </row>
    <row r="1527" ht="12.75">
      <c r="F1527" s="17"/>
    </row>
    <row r="1528" ht="12.75">
      <c r="F1528" s="17"/>
    </row>
    <row r="1529" ht="12.75">
      <c r="F1529" s="17"/>
    </row>
    <row r="1530" ht="12.75">
      <c r="F1530" s="17"/>
    </row>
    <row r="1531" ht="12.75">
      <c r="F1531" s="17"/>
    </row>
    <row r="1532" ht="12.75">
      <c r="F1532" s="17"/>
    </row>
    <row r="1533" ht="12.75">
      <c r="F1533" s="17"/>
    </row>
    <row r="1534" ht="12.75">
      <c r="F1534" s="17"/>
    </row>
    <row r="1535" ht="12.75">
      <c r="F1535" s="17"/>
    </row>
    <row r="1536" ht="12.75">
      <c r="F1536" s="17"/>
    </row>
    <row r="1537" ht="12.75">
      <c r="F1537" s="17"/>
    </row>
    <row r="1538" ht="12.75">
      <c r="F1538" s="17"/>
    </row>
    <row r="1539" ht="12.75">
      <c r="F1539" s="17"/>
    </row>
    <row r="1540" ht="12.75">
      <c r="F1540" s="17"/>
    </row>
    <row r="1541" ht="12.75">
      <c r="F1541" s="17"/>
    </row>
    <row r="1542" ht="12.75">
      <c r="F1542" s="17"/>
    </row>
    <row r="1543" ht="12.75">
      <c r="F1543" s="17"/>
    </row>
    <row r="1544" ht="12.75">
      <c r="F1544" s="17"/>
    </row>
    <row r="1545" ht="12.75">
      <c r="F1545" s="17"/>
    </row>
    <row r="1546" ht="12.75">
      <c r="F1546" s="17"/>
    </row>
    <row r="1547" ht="12.75">
      <c r="F1547" s="17"/>
    </row>
    <row r="1548" ht="12.75">
      <c r="F1548" s="17"/>
    </row>
    <row r="1549" ht="12.75">
      <c r="F1549" s="17"/>
    </row>
    <row r="1550" ht="12.75">
      <c r="F1550" s="17"/>
    </row>
    <row r="1551" ht="12.75">
      <c r="F1551" s="17"/>
    </row>
    <row r="1552" ht="12.75">
      <c r="F1552" s="17"/>
    </row>
    <row r="1553" ht="12.75">
      <c r="F1553" s="17"/>
    </row>
    <row r="1554" ht="12.75">
      <c r="F1554" s="17"/>
    </row>
    <row r="1555" ht="12.75">
      <c r="F1555" s="17"/>
    </row>
    <row r="1556" ht="12.75">
      <c r="F1556" s="17"/>
    </row>
    <row r="1557" ht="12.75">
      <c r="F1557" s="17"/>
    </row>
    <row r="1558" ht="12.75">
      <c r="F1558" s="17"/>
    </row>
    <row r="1559" ht="12.75">
      <c r="F1559" s="17"/>
    </row>
    <row r="1560" ht="12.75">
      <c r="F1560" s="17"/>
    </row>
    <row r="1561" ht="12.75">
      <c r="F1561" s="17"/>
    </row>
    <row r="1562" ht="12.75">
      <c r="F1562" s="17"/>
    </row>
    <row r="1563" ht="12.75">
      <c r="F1563" s="17"/>
    </row>
    <row r="1564" ht="12.75">
      <c r="F1564" s="17"/>
    </row>
    <row r="1565" ht="12.75">
      <c r="F1565" s="17"/>
    </row>
    <row r="1566" ht="12.75">
      <c r="F1566" s="17"/>
    </row>
    <row r="1567" ht="12.75">
      <c r="F1567" s="17"/>
    </row>
    <row r="1568" ht="12.75">
      <c r="F1568" s="17"/>
    </row>
    <row r="1569" ht="12.75">
      <c r="F1569" s="17"/>
    </row>
    <row r="1570" ht="12.75">
      <c r="F1570" s="17"/>
    </row>
    <row r="1571" ht="12.75">
      <c r="F1571" s="17"/>
    </row>
    <row r="1572" ht="12.75">
      <c r="F1572" s="17"/>
    </row>
    <row r="1573" ht="12.75">
      <c r="F1573" s="17"/>
    </row>
    <row r="1574" ht="12.75">
      <c r="F1574" s="17"/>
    </row>
    <row r="1575" ht="12.75">
      <c r="F1575" s="17"/>
    </row>
    <row r="1576" ht="12.75">
      <c r="F1576" s="17"/>
    </row>
    <row r="1577" ht="12.75">
      <c r="F1577" s="17"/>
    </row>
    <row r="1578" ht="12.75">
      <c r="F1578" s="17"/>
    </row>
    <row r="1579" ht="12.75">
      <c r="F1579" s="17"/>
    </row>
    <row r="1580" ht="12.75">
      <c r="F1580" s="17"/>
    </row>
    <row r="1581" ht="12.75">
      <c r="F1581" s="17"/>
    </row>
    <row r="1582" ht="12.75">
      <c r="F1582" s="17"/>
    </row>
    <row r="1583" ht="12.75">
      <c r="F1583" s="17"/>
    </row>
    <row r="1584" ht="12.75">
      <c r="F1584" s="17"/>
    </row>
    <row r="1585" ht="12.75">
      <c r="F1585" s="17"/>
    </row>
    <row r="1586" ht="12.75">
      <c r="F1586" s="17"/>
    </row>
    <row r="1587" ht="12.75">
      <c r="F1587" s="17"/>
    </row>
    <row r="1588" ht="12.75">
      <c r="F1588" s="17"/>
    </row>
    <row r="1589" ht="12.75">
      <c r="F1589" s="17"/>
    </row>
    <row r="1590" ht="12.75">
      <c r="F1590" s="17"/>
    </row>
    <row r="1591" ht="12.75">
      <c r="F1591" s="17"/>
    </row>
    <row r="1592" ht="12.75">
      <c r="F1592" s="17"/>
    </row>
    <row r="1593" ht="12.75">
      <c r="F1593" s="17"/>
    </row>
    <row r="1594" ht="12.75">
      <c r="F1594" s="17"/>
    </row>
    <row r="1595" ht="12.75">
      <c r="F1595" s="17"/>
    </row>
    <row r="1596" ht="12.75">
      <c r="F1596" s="17"/>
    </row>
    <row r="1597" ht="12.75">
      <c r="F1597" s="17"/>
    </row>
    <row r="1598" ht="12.75">
      <c r="F1598" s="17"/>
    </row>
    <row r="1599" ht="12.75">
      <c r="F1599" s="17"/>
    </row>
    <row r="1600" ht="12.75">
      <c r="F1600" s="17"/>
    </row>
    <row r="1601" ht="12.75">
      <c r="F1601" s="17"/>
    </row>
    <row r="1602" ht="12.75">
      <c r="F1602" s="17"/>
    </row>
    <row r="1603" ht="12.75">
      <c r="F1603" s="17"/>
    </row>
    <row r="1604" ht="12.75">
      <c r="F1604" s="17"/>
    </row>
    <row r="1605" ht="12.75">
      <c r="F1605" s="17"/>
    </row>
    <row r="1606" ht="12.75">
      <c r="F1606" s="17"/>
    </row>
    <row r="1607" ht="12.75">
      <c r="F1607" s="17"/>
    </row>
    <row r="1608" ht="12.75">
      <c r="F1608" s="17"/>
    </row>
    <row r="1609" ht="12.75">
      <c r="F1609" s="17"/>
    </row>
    <row r="1610" ht="12.75">
      <c r="F1610" s="17"/>
    </row>
    <row r="1611" ht="12.75">
      <c r="F1611" s="17"/>
    </row>
    <row r="1612" ht="12.75">
      <c r="F1612" s="17"/>
    </row>
    <row r="1613" ht="12.75">
      <c r="F1613" s="17"/>
    </row>
    <row r="1614" ht="12.75">
      <c r="F1614" s="17"/>
    </row>
    <row r="1615" ht="12.75">
      <c r="F1615" s="17"/>
    </row>
    <row r="1616" ht="12.75">
      <c r="F1616" s="17"/>
    </row>
    <row r="1617" ht="12.75">
      <c r="F1617" s="17"/>
    </row>
    <row r="1618" ht="12.75">
      <c r="F1618" s="17"/>
    </row>
    <row r="1619" ht="12.75">
      <c r="F1619" s="17"/>
    </row>
    <row r="1620" ht="12.75">
      <c r="F1620" s="17"/>
    </row>
    <row r="1621" ht="12.75">
      <c r="F1621" s="17"/>
    </row>
    <row r="1622" ht="12.75">
      <c r="F1622" s="17"/>
    </row>
    <row r="1623" ht="12.75">
      <c r="F1623" s="17"/>
    </row>
    <row r="1624" ht="12.75">
      <c r="F1624" s="17"/>
    </row>
    <row r="1625" ht="12.75">
      <c r="F1625" s="17"/>
    </row>
    <row r="1626" ht="12.75">
      <c r="F1626" s="17"/>
    </row>
    <row r="1627" ht="12.75">
      <c r="F1627" s="17"/>
    </row>
    <row r="1628" ht="12.75">
      <c r="F1628" s="17"/>
    </row>
    <row r="1629" ht="12.75">
      <c r="F1629" s="17"/>
    </row>
    <row r="1630" ht="12.75">
      <c r="F1630" s="17"/>
    </row>
    <row r="1631" ht="12.75">
      <c r="F1631" s="17"/>
    </row>
    <row r="1632" ht="12.75">
      <c r="F1632" s="17"/>
    </row>
    <row r="1633" ht="12.75">
      <c r="F1633" s="17"/>
    </row>
    <row r="1634" ht="12.75">
      <c r="F1634" s="17"/>
    </row>
    <row r="1635" ht="12.75">
      <c r="F1635" s="17"/>
    </row>
    <row r="1636" ht="12.75">
      <c r="F1636" s="17"/>
    </row>
    <row r="1637" ht="12.75">
      <c r="F1637" s="17"/>
    </row>
    <row r="1638" ht="12.75">
      <c r="F1638" s="17"/>
    </row>
    <row r="1639" ht="12.75">
      <c r="F1639" s="17"/>
    </row>
    <row r="1640" ht="12.75">
      <c r="F1640" s="17"/>
    </row>
    <row r="1641" ht="12.75">
      <c r="F1641" s="17"/>
    </row>
    <row r="1642" ht="12.75">
      <c r="F1642" s="17"/>
    </row>
    <row r="1643" ht="12.75">
      <c r="F1643" s="17"/>
    </row>
    <row r="1644" ht="12.75">
      <c r="F1644" s="17"/>
    </row>
    <row r="1645" ht="12.75">
      <c r="F1645" s="17"/>
    </row>
    <row r="1646" ht="12.75">
      <c r="F1646" s="17"/>
    </row>
    <row r="1647" ht="12.75">
      <c r="F1647" s="17"/>
    </row>
    <row r="1648" ht="12.75">
      <c r="F1648" s="17"/>
    </row>
    <row r="1649" ht="12.75">
      <c r="F1649" s="17"/>
    </row>
    <row r="1650" ht="12.75">
      <c r="F1650" s="17"/>
    </row>
    <row r="1651" ht="12.75">
      <c r="F1651" s="17"/>
    </row>
    <row r="1652" ht="12.75">
      <c r="F1652" s="17"/>
    </row>
    <row r="1653" ht="12.75">
      <c r="F1653" s="17"/>
    </row>
    <row r="1654" ht="12.75">
      <c r="F1654" s="17"/>
    </row>
    <row r="1655" ht="12.75">
      <c r="F1655" s="17"/>
    </row>
    <row r="1656" ht="12.75">
      <c r="F1656" s="17"/>
    </row>
    <row r="1657" ht="12.75">
      <c r="F1657" s="17"/>
    </row>
    <row r="1658" ht="12.75">
      <c r="F1658" s="17"/>
    </row>
    <row r="1659" ht="12.75">
      <c r="F1659" s="17"/>
    </row>
    <row r="1660" ht="12.75">
      <c r="F1660" s="17"/>
    </row>
    <row r="1661" ht="12.75">
      <c r="F1661" s="17"/>
    </row>
    <row r="1662" ht="12.75">
      <c r="F1662" s="17"/>
    </row>
    <row r="1663" ht="12.75">
      <c r="F1663" s="17"/>
    </row>
    <row r="1664" ht="12.75">
      <c r="F1664" s="17"/>
    </row>
    <row r="1665" ht="12.75">
      <c r="F1665" s="17"/>
    </row>
    <row r="1666" ht="12.75">
      <c r="F1666" s="17"/>
    </row>
    <row r="1667" ht="12.75">
      <c r="F1667" s="17"/>
    </row>
    <row r="1668" ht="12.75">
      <c r="F1668" s="17"/>
    </row>
    <row r="1669" ht="12.75">
      <c r="F1669" s="17"/>
    </row>
    <row r="1670" ht="12.75">
      <c r="F1670" s="17"/>
    </row>
    <row r="1671" ht="12.75">
      <c r="F1671" s="17"/>
    </row>
    <row r="1672" ht="12.75">
      <c r="F1672" s="17"/>
    </row>
    <row r="1673" ht="12.75">
      <c r="F1673" s="17"/>
    </row>
    <row r="1674" ht="12.75">
      <c r="F1674" s="17"/>
    </row>
    <row r="1675" ht="12.75">
      <c r="F1675" s="17"/>
    </row>
    <row r="1676" ht="12.75">
      <c r="F1676" s="17"/>
    </row>
    <row r="1677" ht="12.75">
      <c r="F1677" s="17"/>
    </row>
    <row r="1678" ht="12.75">
      <c r="F1678" s="17"/>
    </row>
    <row r="1679" ht="12.75">
      <c r="F1679" s="17"/>
    </row>
    <row r="1680" ht="12.75">
      <c r="F1680" s="17"/>
    </row>
    <row r="1681" ht="12.75">
      <c r="F1681" s="17"/>
    </row>
    <row r="1682" ht="12.75">
      <c r="F1682" s="17"/>
    </row>
    <row r="1683" ht="12.75">
      <c r="F1683" s="17"/>
    </row>
    <row r="1684" ht="12.75">
      <c r="F1684" s="17"/>
    </row>
    <row r="1685" ht="12.75">
      <c r="F1685" s="17"/>
    </row>
    <row r="1686" ht="12.75">
      <c r="F1686" s="17"/>
    </row>
    <row r="1687" ht="12.75">
      <c r="F1687" s="17"/>
    </row>
    <row r="1688" ht="12.75">
      <c r="F1688" s="17"/>
    </row>
    <row r="1689" ht="12.75">
      <c r="F1689" s="17"/>
    </row>
    <row r="1690" ht="12.75">
      <c r="F1690" s="17"/>
    </row>
    <row r="1691" ht="12.75">
      <c r="F1691" s="17"/>
    </row>
    <row r="1692" ht="12.75">
      <c r="F1692" s="17"/>
    </row>
    <row r="1693" ht="12.75">
      <c r="F1693" s="17"/>
    </row>
    <row r="1694" ht="12.75">
      <c r="F1694" s="17"/>
    </row>
    <row r="1695" ht="12.75">
      <c r="F1695" s="17"/>
    </row>
    <row r="1696" ht="12.75">
      <c r="F1696" s="17"/>
    </row>
    <row r="1697" ht="12.75">
      <c r="F1697" s="17"/>
    </row>
    <row r="1698" ht="12.75">
      <c r="F1698" s="17"/>
    </row>
    <row r="1699" ht="12.75">
      <c r="F1699" s="17"/>
    </row>
    <row r="1700" ht="12.75">
      <c r="F1700" s="17"/>
    </row>
    <row r="1701" ht="12.75">
      <c r="F1701" s="17"/>
    </row>
    <row r="1702" ht="12.75">
      <c r="F1702" s="17"/>
    </row>
    <row r="1703" ht="12.75">
      <c r="F1703" s="17"/>
    </row>
    <row r="1704" ht="12.75">
      <c r="F1704" s="17"/>
    </row>
    <row r="1705" ht="12.75">
      <c r="F1705" s="17"/>
    </row>
    <row r="1706" ht="12.75">
      <c r="F1706" s="17"/>
    </row>
    <row r="1707" ht="12.75">
      <c r="F1707" s="17"/>
    </row>
    <row r="1708" ht="12.75">
      <c r="F1708" s="17"/>
    </row>
    <row r="1709" ht="12.75">
      <c r="F1709" s="17"/>
    </row>
    <row r="1710" ht="12.75">
      <c r="F1710" s="17"/>
    </row>
    <row r="1711" ht="12.75">
      <c r="F1711" s="17"/>
    </row>
    <row r="1712" ht="12.75">
      <c r="F1712" s="17"/>
    </row>
    <row r="1713" ht="12.75">
      <c r="F1713" s="17"/>
    </row>
    <row r="1714" ht="12.75">
      <c r="F1714" s="17"/>
    </row>
    <row r="1715" ht="12.75">
      <c r="F1715" s="17"/>
    </row>
    <row r="1716" ht="12.75">
      <c r="F1716" s="17"/>
    </row>
    <row r="1717" ht="12.75">
      <c r="F1717" s="17"/>
    </row>
    <row r="1718" ht="12.75">
      <c r="F1718" s="17"/>
    </row>
    <row r="1719" ht="12.75">
      <c r="F1719" s="17"/>
    </row>
    <row r="1720" ht="12.75">
      <c r="F1720" s="17"/>
    </row>
    <row r="1721" ht="12.75">
      <c r="F1721" s="17"/>
    </row>
    <row r="1722" ht="12.75">
      <c r="F1722" s="17"/>
    </row>
    <row r="1723" ht="12.75">
      <c r="F1723" s="17"/>
    </row>
    <row r="1724" ht="12.75">
      <c r="F1724" s="17"/>
    </row>
    <row r="1725" ht="12.75">
      <c r="F1725" s="17"/>
    </row>
    <row r="1726" ht="12.75">
      <c r="F1726" s="17"/>
    </row>
    <row r="1727" ht="12.75">
      <c r="F1727" s="17"/>
    </row>
    <row r="1728" ht="12.75">
      <c r="F1728" s="17"/>
    </row>
    <row r="1729" ht="12.75">
      <c r="F1729" s="17"/>
    </row>
    <row r="1730" ht="12.75">
      <c r="F1730" s="17"/>
    </row>
    <row r="1731" ht="12.75">
      <c r="F1731" s="17"/>
    </row>
    <row r="1732" ht="12.75">
      <c r="F1732" s="17"/>
    </row>
    <row r="1733" ht="12.75">
      <c r="F1733" s="17"/>
    </row>
    <row r="1734" ht="12.75">
      <c r="F1734" s="17"/>
    </row>
    <row r="1735" ht="12.75">
      <c r="F1735" s="17"/>
    </row>
    <row r="1736" ht="12.75">
      <c r="F1736" s="17"/>
    </row>
    <row r="1737" ht="12.75">
      <c r="F1737" s="17"/>
    </row>
    <row r="1738" ht="12.75">
      <c r="F1738" s="17"/>
    </row>
    <row r="1739" ht="12.75">
      <c r="F1739" s="17"/>
    </row>
    <row r="1740" ht="12.75">
      <c r="F1740" s="17"/>
    </row>
    <row r="1741" ht="12.75">
      <c r="F1741" s="17"/>
    </row>
    <row r="1742" ht="12.75">
      <c r="F1742" s="17"/>
    </row>
    <row r="1743" ht="12.75">
      <c r="F1743" s="17"/>
    </row>
    <row r="1744" ht="12.75">
      <c r="F1744" s="17"/>
    </row>
    <row r="1745" ht="12.75">
      <c r="F1745" s="17"/>
    </row>
    <row r="1746" ht="12.75">
      <c r="F1746" s="17"/>
    </row>
    <row r="1747" ht="12.75">
      <c r="F1747" s="17"/>
    </row>
    <row r="1748" ht="12.75">
      <c r="F1748" s="17"/>
    </row>
    <row r="1749" ht="12.75">
      <c r="F1749" s="17"/>
    </row>
    <row r="1750" ht="12.75">
      <c r="F1750" s="17"/>
    </row>
    <row r="1751" ht="12.75">
      <c r="F1751" s="17"/>
    </row>
    <row r="1752" ht="12.75">
      <c r="F1752" s="17"/>
    </row>
    <row r="1753" ht="12.75">
      <c r="F1753" s="17"/>
    </row>
    <row r="1754" ht="12.75">
      <c r="F1754" s="17"/>
    </row>
    <row r="1755" ht="12.75">
      <c r="F1755" s="17"/>
    </row>
    <row r="1756" ht="12.75">
      <c r="F1756" s="17"/>
    </row>
    <row r="1757" ht="12.75">
      <c r="F1757" s="17"/>
    </row>
    <row r="1758" ht="12.75">
      <c r="F1758" s="17"/>
    </row>
    <row r="1759" ht="12.75">
      <c r="F1759" s="17"/>
    </row>
    <row r="1760" ht="12.75">
      <c r="F1760" s="17"/>
    </row>
    <row r="1761" ht="12.75">
      <c r="F1761" s="17"/>
    </row>
    <row r="1762" ht="12.75">
      <c r="F1762" s="17"/>
    </row>
    <row r="1763" ht="12.75">
      <c r="F1763" s="17"/>
    </row>
    <row r="1764" ht="12.75">
      <c r="F1764" s="17"/>
    </row>
    <row r="1765" ht="12.75">
      <c r="F1765" s="17"/>
    </row>
    <row r="1766" ht="12.75">
      <c r="F1766" s="17"/>
    </row>
    <row r="1767" ht="12.75">
      <c r="F1767" s="17"/>
    </row>
    <row r="1768" ht="12.75">
      <c r="F1768" s="17"/>
    </row>
    <row r="1769" ht="12.75">
      <c r="F1769" s="17"/>
    </row>
    <row r="1770" ht="12.75">
      <c r="F1770" s="17"/>
    </row>
    <row r="1771" ht="12.75">
      <c r="F1771" s="17"/>
    </row>
    <row r="1772" ht="12.75">
      <c r="F1772" s="17"/>
    </row>
    <row r="1773" ht="12.75">
      <c r="F1773" s="17"/>
    </row>
    <row r="1774" ht="12.75">
      <c r="F1774" s="17"/>
    </row>
    <row r="1775" ht="12.75">
      <c r="F1775" s="17"/>
    </row>
    <row r="1776" ht="12.75">
      <c r="F1776" s="17"/>
    </row>
    <row r="1777" ht="12.75">
      <c r="F1777" s="17"/>
    </row>
    <row r="1778" ht="12.75">
      <c r="F1778" s="17"/>
    </row>
    <row r="1779" ht="12.75">
      <c r="F1779" s="17"/>
    </row>
    <row r="1780" ht="12.75">
      <c r="F1780" s="17"/>
    </row>
    <row r="1781" ht="12.75">
      <c r="F1781" s="17"/>
    </row>
    <row r="1782" ht="12.75">
      <c r="F1782" s="17"/>
    </row>
    <row r="1783" ht="12.75">
      <c r="F1783" s="17"/>
    </row>
    <row r="1784" ht="12.75">
      <c r="F1784" s="17"/>
    </row>
    <row r="1785" ht="12.75">
      <c r="F1785" s="17"/>
    </row>
    <row r="1786" ht="12.75">
      <c r="F1786" s="17"/>
    </row>
    <row r="1787" ht="12.75">
      <c r="F1787" s="17"/>
    </row>
    <row r="1788" ht="12.75">
      <c r="F1788" s="17"/>
    </row>
    <row r="1789" ht="12.75">
      <c r="F1789" s="17"/>
    </row>
    <row r="1790" ht="12.75">
      <c r="F1790" s="17"/>
    </row>
    <row r="1791" ht="12.75">
      <c r="F1791" s="17"/>
    </row>
    <row r="1792" ht="12.75">
      <c r="F1792" s="17"/>
    </row>
    <row r="1793" ht="12.75">
      <c r="F1793" s="17"/>
    </row>
    <row r="1794" ht="12.75">
      <c r="F1794" s="17"/>
    </row>
    <row r="1795" ht="12.75">
      <c r="F1795" s="17"/>
    </row>
    <row r="1796" ht="12.75">
      <c r="F1796" s="17"/>
    </row>
    <row r="1797" ht="12.75">
      <c r="F1797" s="17"/>
    </row>
    <row r="1798" ht="12.75">
      <c r="F1798" s="17"/>
    </row>
    <row r="1799" ht="12.75">
      <c r="F1799" s="17"/>
    </row>
    <row r="1800" ht="12.75">
      <c r="F1800" s="17"/>
    </row>
    <row r="1801" ht="12.75">
      <c r="F1801" s="17"/>
    </row>
    <row r="1802" ht="12.75">
      <c r="F1802" s="17"/>
    </row>
    <row r="1803" ht="12.75">
      <c r="F1803" s="17"/>
    </row>
    <row r="1804" ht="12.75">
      <c r="F1804" s="17"/>
    </row>
    <row r="1805" ht="12.75">
      <c r="F1805" s="17"/>
    </row>
    <row r="1806" ht="12.75">
      <c r="F1806" s="17"/>
    </row>
    <row r="1807" ht="12.75">
      <c r="F1807" s="17"/>
    </row>
    <row r="1808" ht="12.75">
      <c r="F1808" s="17"/>
    </row>
    <row r="1809" ht="12.75">
      <c r="F1809" s="17"/>
    </row>
    <row r="1810" ht="12.75">
      <c r="F1810" s="17"/>
    </row>
    <row r="1811" ht="12.75">
      <c r="F1811" s="17"/>
    </row>
    <row r="1812" ht="12.75">
      <c r="F1812" s="17"/>
    </row>
    <row r="1813" ht="12.75">
      <c r="F1813" s="17"/>
    </row>
    <row r="1814" ht="12.75">
      <c r="F1814" s="17"/>
    </row>
    <row r="1815" ht="12.75">
      <c r="F1815" s="17"/>
    </row>
    <row r="1816" ht="12.75">
      <c r="F1816" s="17"/>
    </row>
    <row r="1817" ht="12.75">
      <c r="F1817" s="17"/>
    </row>
    <row r="1818" ht="12.75">
      <c r="F1818" s="17"/>
    </row>
    <row r="1819" ht="12.75">
      <c r="F1819" s="17"/>
    </row>
    <row r="1820" ht="12.75">
      <c r="F1820" s="17"/>
    </row>
    <row r="1821" ht="12.75">
      <c r="F1821" s="17"/>
    </row>
    <row r="1822" ht="12.75">
      <c r="F1822" s="17"/>
    </row>
    <row r="1823" ht="12.75">
      <c r="F1823" s="17"/>
    </row>
    <row r="1824" ht="12.75">
      <c r="F1824" s="17"/>
    </row>
    <row r="1825" ht="12.75">
      <c r="F1825" s="17"/>
    </row>
    <row r="1826" ht="12.75">
      <c r="F1826" s="17"/>
    </row>
    <row r="1827" ht="12.75">
      <c r="F1827" s="17"/>
    </row>
    <row r="1828" ht="12.75">
      <c r="F1828" s="17"/>
    </row>
    <row r="1829" ht="12.75">
      <c r="F1829" s="17"/>
    </row>
    <row r="1830" ht="12.75">
      <c r="F1830" s="17"/>
    </row>
    <row r="1831" ht="12.75">
      <c r="F1831" s="17"/>
    </row>
    <row r="1832" ht="12.75">
      <c r="F1832" s="17"/>
    </row>
    <row r="1833" ht="12.75">
      <c r="F1833" s="17"/>
    </row>
    <row r="1834" ht="12.75">
      <c r="F1834" s="17"/>
    </row>
    <row r="1835" ht="12.75">
      <c r="F1835" s="17"/>
    </row>
    <row r="1836" ht="12.75">
      <c r="F1836" s="17"/>
    </row>
    <row r="1837" ht="12.75">
      <c r="F1837" s="17"/>
    </row>
    <row r="1838" ht="12.75">
      <c r="F1838" s="17"/>
    </row>
    <row r="1839" ht="12.75">
      <c r="F1839" s="17"/>
    </row>
    <row r="1840" ht="12.75">
      <c r="F1840" s="17"/>
    </row>
    <row r="1841" ht="12.75">
      <c r="F1841" s="17"/>
    </row>
    <row r="1842" ht="12.75">
      <c r="F1842" s="17"/>
    </row>
    <row r="1843" ht="12.75">
      <c r="F1843" s="17"/>
    </row>
    <row r="1844" ht="12.75">
      <c r="F1844" s="17"/>
    </row>
    <row r="1845" ht="12.75">
      <c r="F1845" s="17"/>
    </row>
    <row r="1846" ht="12.75">
      <c r="F1846" s="17"/>
    </row>
    <row r="1847" ht="12.75">
      <c r="F1847" s="17"/>
    </row>
    <row r="1848" ht="12.75">
      <c r="F1848" s="17"/>
    </row>
    <row r="1849" ht="12.75">
      <c r="F1849" s="17"/>
    </row>
    <row r="1850" ht="12.75">
      <c r="F1850" s="17"/>
    </row>
    <row r="1851" ht="12.75">
      <c r="F1851" s="17"/>
    </row>
    <row r="1852" ht="12.75">
      <c r="F1852" s="17"/>
    </row>
    <row r="1853" ht="12.75">
      <c r="F1853" s="17"/>
    </row>
    <row r="1854" ht="12.75">
      <c r="F1854" s="17"/>
    </row>
    <row r="1855" ht="12.75">
      <c r="F1855" s="17"/>
    </row>
    <row r="1856" ht="12.75">
      <c r="F1856" s="17"/>
    </row>
    <row r="1857" ht="12.75">
      <c r="F1857" s="17"/>
    </row>
    <row r="1858" ht="12.75">
      <c r="F1858" s="17"/>
    </row>
    <row r="1859" ht="12.75">
      <c r="F1859" s="17"/>
    </row>
    <row r="1860" ht="12.75">
      <c r="F1860" s="17"/>
    </row>
    <row r="1861" ht="12.75">
      <c r="F1861" s="17"/>
    </row>
    <row r="1862" ht="12.75">
      <c r="F1862" s="17"/>
    </row>
    <row r="1863" ht="12.75">
      <c r="F1863" s="17"/>
    </row>
    <row r="1864" ht="12.75">
      <c r="F1864" s="17"/>
    </row>
    <row r="1865" ht="12.75">
      <c r="F1865" s="17"/>
    </row>
    <row r="1866" ht="12.75">
      <c r="F1866" s="17"/>
    </row>
    <row r="1867" ht="12.75">
      <c r="F1867" s="17"/>
    </row>
    <row r="1868" ht="12.75">
      <c r="F1868" s="17"/>
    </row>
    <row r="1869" ht="12.75">
      <c r="F1869" s="17"/>
    </row>
    <row r="1870" ht="12.75">
      <c r="F1870" s="17"/>
    </row>
    <row r="1871" ht="12.75">
      <c r="F1871" s="17"/>
    </row>
    <row r="1872" ht="12.75">
      <c r="F1872" s="17"/>
    </row>
    <row r="1873" ht="12.75">
      <c r="F1873" s="17"/>
    </row>
    <row r="1874" ht="12.75">
      <c r="F1874" s="17"/>
    </row>
    <row r="1875" ht="12.75">
      <c r="F1875" s="17"/>
    </row>
    <row r="1876" ht="12.75">
      <c r="F1876" s="17"/>
    </row>
    <row r="1877" ht="12.75">
      <c r="F1877" s="17"/>
    </row>
    <row r="1878" ht="12.75">
      <c r="F1878" s="17"/>
    </row>
    <row r="1879" ht="12.75">
      <c r="F1879" s="17"/>
    </row>
    <row r="1880" ht="12.75">
      <c r="F1880" s="17"/>
    </row>
    <row r="1881" ht="12.75">
      <c r="F1881" s="17"/>
    </row>
    <row r="1882" ht="12.75">
      <c r="F1882" s="17"/>
    </row>
    <row r="1883" ht="12.75">
      <c r="F1883" s="17"/>
    </row>
    <row r="1884" ht="12.75">
      <c r="F1884" s="17"/>
    </row>
    <row r="1885" ht="12.75">
      <c r="F1885" s="17"/>
    </row>
    <row r="1886" ht="12.75">
      <c r="F1886" s="17"/>
    </row>
    <row r="1887" ht="12.75">
      <c r="F1887" s="17"/>
    </row>
    <row r="1888" ht="12.75">
      <c r="F1888" s="17"/>
    </row>
    <row r="1889" ht="12.75">
      <c r="F1889" s="17"/>
    </row>
    <row r="1890" ht="12.75">
      <c r="F1890" s="17"/>
    </row>
    <row r="1891" ht="12.75">
      <c r="F1891" s="17"/>
    </row>
    <row r="1892" ht="12.75">
      <c r="F1892" s="17"/>
    </row>
    <row r="1893" ht="12.75">
      <c r="F1893" s="17"/>
    </row>
    <row r="1894" ht="12.75">
      <c r="F1894" s="17"/>
    </row>
    <row r="1895" ht="12.75">
      <c r="F1895" s="17"/>
    </row>
    <row r="1896" ht="12.75">
      <c r="F1896" s="17"/>
    </row>
    <row r="1897" ht="12.75">
      <c r="F1897" s="17"/>
    </row>
    <row r="1898" ht="12.75">
      <c r="F1898" s="17"/>
    </row>
    <row r="1899" ht="12.75">
      <c r="F1899" s="17"/>
    </row>
    <row r="1900" ht="12.75">
      <c r="F1900" s="17"/>
    </row>
    <row r="1901" ht="12.75">
      <c r="F1901" s="17"/>
    </row>
    <row r="1902" ht="12.75">
      <c r="F1902" s="17"/>
    </row>
    <row r="1903" ht="12.75">
      <c r="F1903" s="17"/>
    </row>
    <row r="1904" ht="12.75">
      <c r="F1904" s="17"/>
    </row>
    <row r="1905" ht="12.75">
      <c r="F1905" s="17"/>
    </row>
    <row r="1906" ht="12.75">
      <c r="F1906" s="17"/>
    </row>
    <row r="1907" ht="12.75">
      <c r="F1907" s="17"/>
    </row>
    <row r="1908" ht="12.75">
      <c r="F1908" s="17"/>
    </row>
    <row r="1909" ht="12.75">
      <c r="F1909" s="17"/>
    </row>
    <row r="1910" ht="12.75">
      <c r="F1910" s="17"/>
    </row>
    <row r="1911" ht="12.75">
      <c r="F1911" s="17"/>
    </row>
    <row r="1912" ht="12.75">
      <c r="F1912" s="17"/>
    </row>
    <row r="1913" ht="12.75">
      <c r="F1913" s="17"/>
    </row>
    <row r="1914" ht="12.75">
      <c r="F1914" s="17"/>
    </row>
    <row r="1915" ht="12.75">
      <c r="F1915" s="17"/>
    </row>
    <row r="1916" ht="12.75">
      <c r="F1916" s="17"/>
    </row>
    <row r="1917" ht="12.75">
      <c r="F1917" s="17"/>
    </row>
    <row r="1918" ht="12.75">
      <c r="F1918" s="17"/>
    </row>
    <row r="1919" ht="12.75">
      <c r="F1919" s="17"/>
    </row>
    <row r="1920" ht="12.75">
      <c r="F1920" s="17"/>
    </row>
    <row r="1921" ht="12.75">
      <c r="F1921" s="17"/>
    </row>
    <row r="1922" ht="12.75">
      <c r="F1922" s="17"/>
    </row>
    <row r="1923" ht="12.75">
      <c r="F1923" s="17"/>
    </row>
    <row r="1924" ht="12.75">
      <c r="F1924" s="17"/>
    </row>
    <row r="1925" ht="12.75">
      <c r="F1925" s="17"/>
    </row>
    <row r="1926" ht="12.75">
      <c r="F1926" s="17"/>
    </row>
    <row r="1927" ht="12.75">
      <c r="F1927" s="17"/>
    </row>
    <row r="1928" ht="12.75">
      <c r="F1928" s="17"/>
    </row>
    <row r="1929" ht="12.75">
      <c r="F1929" s="17"/>
    </row>
    <row r="1930" ht="12.75">
      <c r="F1930" s="17"/>
    </row>
    <row r="1931" ht="12.75">
      <c r="F1931" s="17"/>
    </row>
    <row r="1932" ht="12.75">
      <c r="F1932" s="17"/>
    </row>
    <row r="1933" ht="12.75">
      <c r="F1933" s="17"/>
    </row>
    <row r="1934" ht="12.75">
      <c r="F1934" s="17"/>
    </row>
    <row r="1935" ht="12.75">
      <c r="F1935" s="17"/>
    </row>
    <row r="1936" ht="12.75">
      <c r="F1936" s="17"/>
    </row>
    <row r="1937" ht="12.75">
      <c r="F1937" s="17"/>
    </row>
    <row r="1938" ht="12.75">
      <c r="F1938" s="17"/>
    </row>
    <row r="1939" ht="12.75">
      <c r="F1939" s="17"/>
    </row>
    <row r="1940" ht="12.75">
      <c r="F1940" s="17"/>
    </row>
    <row r="1941" ht="12.75">
      <c r="F1941" s="17"/>
    </row>
    <row r="1942" ht="12.75">
      <c r="F1942" s="17"/>
    </row>
    <row r="1943" ht="12.75">
      <c r="F1943" s="17"/>
    </row>
    <row r="1944" ht="12.75">
      <c r="F1944" s="17"/>
    </row>
    <row r="1945" ht="12.75">
      <c r="F1945" s="17"/>
    </row>
    <row r="1946" ht="12.75">
      <c r="F1946" s="17"/>
    </row>
    <row r="1947" ht="12.75">
      <c r="F1947" s="17"/>
    </row>
    <row r="1948" ht="12.75">
      <c r="F1948" s="17"/>
    </row>
    <row r="1949" ht="12.75">
      <c r="F1949" s="17"/>
    </row>
    <row r="1950" ht="12.75">
      <c r="F1950" s="17"/>
    </row>
    <row r="1951" ht="12.75">
      <c r="F1951" s="17"/>
    </row>
    <row r="1952" ht="12.75">
      <c r="F1952" s="17"/>
    </row>
    <row r="1953" ht="12.75">
      <c r="F1953" s="17"/>
    </row>
    <row r="1954" ht="12.75">
      <c r="F1954" s="17"/>
    </row>
    <row r="1955" ht="12.75">
      <c r="F1955" s="17"/>
    </row>
    <row r="1956" ht="12.75">
      <c r="F1956" s="17"/>
    </row>
    <row r="1957" ht="12.75">
      <c r="F1957" s="17"/>
    </row>
    <row r="1958" ht="12.75">
      <c r="F1958" s="17"/>
    </row>
    <row r="1959" ht="12.75">
      <c r="F1959" s="17"/>
    </row>
    <row r="1960" ht="12.75">
      <c r="F1960" s="17"/>
    </row>
    <row r="1961" ht="12.75">
      <c r="F1961" s="17"/>
    </row>
    <row r="1962" ht="12.75">
      <c r="F1962" s="17"/>
    </row>
    <row r="1963" ht="12.75">
      <c r="F1963" s="17"/>
    </row>
    <row r="1964" ht="12.75">
      <c r="F1964" s="17"/>
    </row>
    <row r="1965" ht="12.75">
      <c r="F1965" s="17"/>
    </row>
    <row r="1966" ht="12.75">
      <c r="F1966" s="17"/>
    </row>
    <row r="1967" ht="12.75">
      <c r="F1967" s="17"/>
    </row>
    <row r="1968" ht="12.75">
      <c r="F1968" s="17"/>
    </row>
    <row r="1969" ht="12.75">
      <c r="F1969" s="17"/>
    </row>
    <row r="1970" ht="12.75">
      <c r="F1970" s="17"/>
    </row>
    <row r="1971" ht="12.75">
      <c r="F1971" s="17"/>
    </row>
    <row r="1972" ht="12.75">
      <c r="F1972" s="17"/>
    </row>
    <row r="1973" ht="12.75">
      <c r="F1973" s="17"/>
    </row>
    <row r="1974" ht="12.75">
      <c r="F1974" s="17"/>
    </row>
    <row r="1975" ht="12.75">
      <c r="F1975" s="17"/>
    </row>
    <row r="1976" ht="12.75">
      <c r="F1976" s="17"/>
    </row>
    <row r="1977" ht="12.75">
      <c r="F1977" s="17"/>
    </row>
    <row r="1978" ht="12.75">
      <c r="F1978" s="17"/>
    </row>
    <row r="1979" ht="12.75">
      <c r="F1979" s="17"/>
    </row>
    <row r="1980" ht="12.75">
      <c r="F1980" s="17"/>
    </row>
    <row r="1981" ht="12.75">
      <c r="F1981" s="17"/>
    </row>
    <row r="1982" ht="12.75">
      <c r="F1982" s="17"/>
    </row>
    <row r="1983" ht="12.75">
      <c r="F1983" s="17"/>
    </row>
    <row r="1984" ht="12.75">
      <c r="F1984" s="17"/>
    </row>
    <row r="1985" ht="12.75">
      <c r="F1985" s="17"/>
    </row>
    <row r="1986" ht="12.75">
      <c r="F1986" s="17"/>
    </row>
    <row r="1987" ht="12.75">
      <c r="F1987" s="17"/>
    </row>
    <row r="1988" ht="12.75">
      <c r="F1988" s="17"/>
    </row>
    <row r="1989" ht="12.75">
      <c r="F1989" s="17"/>
    </row>
    <row r="1990" ht="12.75">
      <c r="F1990" s="17"/>
    </row>
    <row r="1991" ht="12.75">
      <c r="F1991" s="17"/>
    </row>
    <row r="1992" ht="12.75">
      <c r="F1992" s="17"/>
    </row>
    <row r="1993" ht="12.75">
      <c r="F1993" s="17"/>
    </row>
    <row r="1994" ht="12.75">
      <c r="F1994" s="17"/>
    </row>
    <row r="1995" ht="12.75">
      <c r="F1995" s="17"/>
    </row>
    <row r="1996" ht="12.75">
      <c r="F1996" s="17"/>
    </row>
    <row r="1997" ht="12.75">
      <c r="F1997" s="17"/>
    </row>
    <row r="1998" ht="12.75">
      <c r="F1998" s="17"/>
    </row>
    <row r="1999" ht="12.75">
      <c r="F1999" s="17"/>
    </row>
    <row r="2000" ht="12.75">
      <c r="F2000" s="17"/>
    </row>
    <row r="2001" ht="12.75">
      <c r="F2001" s="17"/>
    </row>
    <row r="2002" ht="12.75">
      <c r="F2002" s="17"/>
    </row>
    <row r="2003" ht="12.75">
      <c r="F2003" s="17"/>
    </row>
    <row r="2004" ht="12.75">
      <c r="F2004" s="17"/>
    </row>
    <row r="2005" ht="12.75">
      <c r="F2005" s="17"/>
    </row>
    <row r="2006" ht="12.75">
      <c r="F2006" s="17"/>
    </row>
    <row r="2007" ht="12.75">
      <c r="F2007" s="17"/>
    </row>
    <row r="2008" ht="12.75">
      <c r="F2008" s="17"/>
    </row>
    <row r="2009" ht="12.75">
      <c r="F2009" s="17"/>
    </row>
    <row r="2010" ht="12.75">
      <c r="F2010" s="17"/>
    </row>
    <row r="2011" ht="12.75">
      <c r="F2011" s="17"/>
    </row>
    <row r="2012" ht="12.75">
      <c r="F2012" s="17"/>
    </row>
    <row r="2013" ht="12.75">
      <c r="F2013" s="17"/>
    </row>
    <row r="2014" ht="12.75">
      <c r="F2014" s="17"/>
    </row>
    <row r="2015" ht="12.75">
      <c r="F2015" s="17"/>
    </row>
    <row r="2016" ht="12.75">
      <c r="F2016" s="17"/>
    </row>
    <row r="2017" ht="12.75">
      <c r="F2017" s="17"/>
    </row>
    <row r="2018" ht="12.75">
      <c r="F2018" s="17"/>
    </row>
    <row r="2019" ht="12.75">
      <c r="F2019" s="17"/>
    </row>
    <row r="2020" ht="12.75">
      <c r="F2020" s="17"/>
    </row>
    <row r="2021" ht="12.75">
      <c r="F2021" s="17"/>
    </row>
    <row r="2022" ht="12.75">
      <c r="F2022" s="17"/>
    </row>
    <row r="2023" ht="12.75">
      <c r="F2023" s="17"/>
    </row>
    <row r="2024" ht="12.75">
      <c r="F2024" s="17"/>
    </row>
    <row r="2025" ht="12.75">
      <c r="F2025" s="17"/>
    </row>
    <row r="2026" ht="12.75">
      <c r="F2026" s="17"/>
    </row>
    <row r="2027" ht="12.75">
      <c r="F2027" s="17"/>
    </row>
    <row r="2028" ht="12.75">
      <c r="F2028" s="17"/>
    </row>
    <row r="2029" ht="12.75">
      <c r="F2029" s="17"/>
    </row>
    <row r="2030" ht="12.75">
      <c r="F2030" s="17"/>
    </row>
    <row r="2031" ht="12.75">
      <c r="F2031" s="17"/>
    </row>
    <row r="2032" ht="12.75">
      <c r="F2032" s="17"/>
    </row>
    <row r="2033" ht="12.75">
      <c r="F2033" s="17"/>
    </row>
    <row r="2034" ht="12.75">
      <c r="F2034" s="17"/>
    </row>
    <row r="2035" ht="12.75">
      <c r="F2035" s="17"/>
    </row>
    <row r="2036" ht="12.75">
      <c r="F2036" s="17"/>
    </row>
    <row r="2037" ht="12.75">
      <c r="F2037" s="17"/>
    </row>
    <row r="2038" ht="12.75">
      <c r="F2038" s="17"/>
    </row>
    <row r="2039" ht="12.75">
      <c r="F2039" s="17"/>
    </row>
    <row r="2040" ht="12.75">
      <c r="F2040" s="17"/>
    </row>
    <row r="2041" ht="12.75">
      <c r="F2041" s="17"/>
    </row>
    <row r="2042" ht="12.75">
      <c r="F2042" s="17"/>
    </row>
    <row r="2043" ht="12.75">
      <c r="F2043" s="17"/>
    </row>
    <row r="2044" ht="12.75">
      <c r="F2044" s="17"/>
    </row>
    <row r="2045" ht="12.75">
      <c r="F2045" s="17"/>
    </row>
    <row r="2046" ht="12.75">
      <c r="F2046" s="17"/>
    </row>
    <row r="2047" ht="12.75">
      <c r="F2047" s="17"/>
    </row>
    <row r="2048" ht="12.75">
      <c r="F2048" s="17"/>
    </row>
    <row r="2049" ht="12.75">
      <c r="F2049" s="17"/>
    </row>
    <row r="2050" ht="12.75">
      <c r="F2050" s="17"/>
    </row>
    <row r="2051" ht="12.75">
      <c r="F2051" s="17"/>
    </row>
    <row r="2052" ht="12.75">
      <c r="F2052" s="17"/>
    </row>
    <row r="2053" ht="12.75">
      <c r="F2053" s="17"/>
    </row>
    <row r="2054" ht="12.75">
      <c r="F2054" s="17"/>
    </row>
    <row r="2055" ht="12.75">
      <c r="F2055" s="17"/>
    </row>
    <row r="2056" ht="12.75">
      <c r="F2056" s="17"/>
    </row>
    <row r="2057" ht="12.75">
      <c r="F2057" s="17"/>
    </row>
    <row r="2058" ht="12.75">
      <c r="F2058" s="17"/>
    </row>
    <row r="2059" ht="12.75">
      <c r="F2059" s="17"/>
    </row>
    <row r="2060" ht="12.75">
      <c r="F2060" s="17"/>
    </row>
    <row r="2061" ht="12.75">
      <c r="F2061" s="17"/>
    </row>
    <row r="2062" ht="12.75">
      <c r="F2062" s="17"/>
    </row>
    <row r="2063" ht="12.75">
      <c r="F2063" s="17"/>
    </row>
    <row r="2064" ht="12.75">
      <c r="F2064" s="17"/>
    </row>
    <row r="2065" ht="12.75">
      <c r="F2065" s="17"/>
    </row>
    <row r="2066" ht="12.75">
      <c r="F2066" s="17"/>
    </row>
    <row r="2067" ht="12.75">
      <c r="F2067" s="17"/>
    </row>
    <row r="2068" ht="12.75">
      <c r="F2068" s="17"/>
    </row>
    <row r="2069" ht="12.75">
      <c r="F2069" s="17"/>
    </row>
    <row r="2070" ht="12.75">
      <c r="F2070" s="17"/>
    </row>
    <row r="2071" ht="12.75">
      <c r="F2071" s="17"/>
    </row>
    <row r="2072" ht="12.75">
      <c r="F2072" s="17"/>
    </row>
    <row r="2073" ht="12.75">
      <c r="F2073" s="17"/>
    </row>
    <row r="2074" ht="12.75">
      <c r="F2074" s="17"/>
    </row>
    <row r="2075" ht="12.75">
      <c r="F2075" s="17"/>
    </row>
    <row r="2076" ht="12.75">
      <c r="F2076" s="17"/>
    </row>
    <row r="2077" ht="12.75">
      <c r="F2077" s="17"/>
    </row>
    <row r="2078" ht="12.75">
      <c r="F2078" s="17"/>
    </row>
    <row r="2079" ht="12.75">
      <c r="F2079" s="17"/>
    </row>
    <row r="2080" ht="12.75">
      <c r="F2080" s="17"/>
    </row>
    <row r="2081" ht="12.75">
      <c r="F2081" s="17"/>
    </row>
    <row r="2082" ht="12.75">
      <c r="F2082" s="17"/>
    </row>
    <row r="2083" ht="12.75">
      <c r="F2083" s="17"/>
    </row>
    <row r="2084" ht="12.75">
      <c r="F2084" s="17"/>
    </row>
    <row r="2085" ht="12.75">
      <c r="F2085" s="17"/>
    </row>
    <row r="2086" ht="12.75">
      <c r="F2086" s="17"/>
    </row>
    <row r="2087" ht="12.75">
      <c r="F2087" s="17"/>
    </row>
    <row r="2088" ht="12.75">
      <c r="F2088" s="17"/>
    </row>
    <row r="2089" ht="12.75">
      <c r="F2089" s="17"/>
    </row>
    <row r="2090" ht="12.75">
      <c r="F2090" s="17"/>
    </row>
    <row r="2091" ht="12.75">
      <c r="F2091" s="17"/>
    </row>
    <row r="2092" ht="12.75">
      <c r="F2092" s="17"/>
    </row>
    <row r="2093" ht="12.75">
      <c r="F2093" s="17"/>
    </row>
    <row r="2094" ht="12.75">
      <c r="F2094" s="17"/>
    </row>
    <row r="2095" ht="12.75">
      <c r="F2095" s="17"/>
    </row>
    <row r="2096" ht="12.75">
      <c r="F2096" s="17"/>
    </row>
    <row r="2097" ht="12.75">
      <c r="F2097" s="17"/>
    </row>
    <row r="2098" ht="12.75">
      <c r="F2098" s="17"/>
    </row>
    <row r="2099" ht="12.75">
      <c r="F2099" s="17"/>
    </row>
    <row r="2100" ht="12.75">
      <c r="F2100" s="17"/>
    </row>
    <row r="2101" ht="12.75">
      <c r="F2101" s="17"/>
    </row>
    <row r="2102" ht="12.75">
      <c r="F2102" s="17"/>
    </row>
    <row r="2103" ht="12.75">
      <c r="F2103" s="17"/>
    </row>
    <row r="2104" ht="12.75">
      <c r="F2104" s="17"/>
    </row>
    <row r="2105" ht="12.75">
      <c r="F2105" s="17"/>
    </row>
    <row r="2106" ht="12.75">
      <c r="F2106" s="17"/>
    </row>
    <row r="2107" ht="12.75">
      <c r="F2107" s="17"/>
    </row>
    <row r="2108" ht="12.75">
      <c r="F2108" s="17"/>
    </row>
    <row r="2109" ht="12.75">
      <c r="F2109" s="17"/>
    </row>
    <row r="2110" ht="12.75">
      <c r="F2110" s="17"/>
    </row>
    <row r="2111" ht="12.75">
      <c r="F2111" s="17"/>
    </row>
    <row r="2112" ht="12.75">
      <c r="F2112" s="17"/>
    </row>
    <row r="2113" ht="12.75">
      <c r="F2113" s="17"/>
    </row>
    <row r="2114" ht="12.75">
      <c r="F2114" s="17"/>
    </row>
    <row r="2115" ht="12.75">
      <c r="F2115" s="17"/>
    </row>
    <row r="2116" ht="12.75">
      <c r="F2116" s="17"/>
    </row>
    <row r="2117" ht="12.75">
      <c r="F2117" s="17"/>
    </row>
    <row r="2118" ht="12.75">
      <c r="F2118" s="17"/>
    </row>
    <row r="2119" ht="12.75">
      <c r="F2119" s="17"/>
    </row>
    <row r="2120" ht="12.75">
      <c r="F2120" s="17"/>
    </row>
    <row r="2121" ht="12.75">
      <c r="F2121" s="17"/>
    </row>
    <row r="2122" ht="12.75">
      <c r="F2122" s="17"/>
    </row>
    <row r="2123" ht="12.75">
      <c r="F2123" s="17"/>
    </row>
    <row r="2124" ht="12.75">
      <c r="F2124" s="17"/>
    </row>
    <row r="2125" ht="12.75">
      <c r="F2125" s="17"/>
    </row>
    <row r="2126" ht="12.75">
      <c r="F2126" s="17"/>
    </row>
    <row r="2127" ht="12.75">
      <c r="F2127" s="17"/>
    </row>
    <row r="2128" ht="12.75">
      <c r="F2128" s="17"/>
    </row>
    <row r="2129" ht="12.75">
      <c r="F2129" s="17"/>
    </row>
    <row r="2130" ht="12.75">
      <c r="F2130" s="17"/>
    </row>
    <row r="2131" ht="12.75">
      <c r="F2131" s="17"/>
    </row>
    <row r="2132" ht="12.75">
      <c r="F2132" s="17"/>
    </row>
    <row r="2133" ht="12.75">
      <c r="F2133" s="17"/>
    </row>
    <row r="2134" ht="12.75">
      <c r="F2134" s="17"/>
    </row>
    <row r="2135" ht="12.75">
      <c r="F2135" s="17"/>
    </row>
    <row r="2136" ht="12.75">
      <c r="F2136" s="17"/>
    </row>
    <row r="2137" ht="12.75">
      <c r="F2137" s="17"/>
    </row>
    <row r="2138" ht="12.75">
      <c r="F2138" s="17"/>
    </row>
    <row r="2139" ht="12.75">
      <c r="F2139" s="17"/>
    </row>
    <row r="2140" ht="12.75">
      <c r="F2140" s="17"/>
    </row>
    <row r="2141" ht="12.75">
      <c r="F2141" s="17"/>
    </row>
    <row r="2142" ht="12.75">
      <c r="F2142" s="17"/>
    </row>
    <row r="2143" ht="12.75">
      <c r="F2143" s="17"/>
    </row>
    <row r="2144" ht="12.75">
      <c r="F2144" s="17"/>
    </row>
    <row r="2145" ht="12.75">
      <c r="F2145" s="17"/>
    </row>
    <row r="2146" ht="12.75">
      <c r="F2146" s="17"/>
    </row>
    <row r="2147" ht="12.75">
      <c r="F2147" s="17"/>
    </row>
    <row r="2148" ht="12.75">
      <c r="F2148" s="17"/>
    </row>
    <row r="2149" ht="12.75">
      <c r="F2149" s="17"/>
    </row>
    <row r="2150" ht="12.75">
      <c r="F2150" s="17"/>
    </row>
    <row r="2151" ht="12.75">
      <c r="F2151" s="17"/>
    </row>
    <row r="2152" ht="12.75">
      <c r="F2152" s="17"/>
    </row>
    <row r="2153" ht="12.75">
      <c r="F2153" s="17"/>
    </row>
    <row r="2154" ht="12.75">
      <c r="F2154" s="17"/>
    </row>
    <row r="2155" ht="12.75">
      <c r="F2155" s="17"/>
    </row>
    <row r="2156" ht="12.75">
      <c r="F2156" s="17"/>
    </row>
    <row r="2157" ht="12.75">
      <c r="F2157" s="17"/>
    </row>
    <row r="2158" ht="12.75">
      <c r="F2158" s="17"/>
    </row>
    <row r="2159" ht="12.75">
      <c r="F2159" s="17"/>
    </row>
    <row r="2160" ht="12.75">
      <c r="F2160" s="17"/>
    </row>
    <row r="2161" ht="12.75">
      <c r="F2161" s="17"/>
    </row>
    <row r="2162" ht="12.75">
      <c r="F2162" s="17"/>
    </row>
    <row r="2163" ht="12.75">
      <c r="F2163" s="17"/>
    </row>
    <row r="2164" ht="12.75">
      <c r="F2164" s="17"/>
    </row>
    <row r="2165" ht="12.75">
      <c r="F2165" s="17"/>
    </row>
    <row r="2166" ht="12.75">
      <c r="F2166" s="17"/>
    </row>
    <row r="2167" ht="12.75">
      <c r="F2167" s="17"/>
    </row>
    <row r="2168" ht="12.75">
      <c r="F2168" s="17"/>
    </row>
    <row r="2169" ht="12.75">
      <c r="F2169" s="17"/>
    </row>
    <row r="2170" ht="12.75">
      <c r="F2170" s="17"/>
    </row>
    <row r="2171" ht="12.75">
      <c r="F2171" s="17"/>
    </row>
    <row r="2172" ht="12.75">
      <c r="F2172" s="17"/>
    </row>
    <row r="2173" ht="12.75">
      <c r="F2173" s="17"/>
    </row>
    <row r="2174" ht="12.75">
      <c r="F2174" s="17"/>
    </row>
    <row r="2175" ht="12.75">
      <c r="F2175" s="17"/>
    </row>
    <row r="2176" ht="12.75">
      <c r="F2176" s="17"/>
    </row>
    <row r="2177" ht="12.75">
      <c r="F2177" s="17"/>
    </row>
    <row r="2178" ht="12.75">
      <c r="F2178" s="17"/>
    </row>
    <row r="2179" ht="12.75">
      <c r="F2179" s="17"/>
    </row>
    <row r="2180" ht="12.75">
      <c r="F2180" s="17"/>
    </row>
    <row r="2181" ht="12.75">
      <c r="F2181" s="17"/>
    </row>
    <row r="2182" ht="12.75">
      <c r="F2182" s="17"/>
    </row>
    <row r="2183" ht="12.75">
      <c r="F2183" s="17"/>
    </row>
    <row r="2184" ht="12.75">
      <c r="F2184" s="17"/>
    </row>
    <row r="2185" ht="12.75">
      <c r="F2185" s="17"/>
    </row>
    <row r="2186" ht="12.75">
      <c r="F2186" s="17"/>
    </row>
    <row r="2187" ht="12.75">
      <c r="F2187" s="17"/>
    </row>
    <row r="2188" ht="12.75">
      <c r="F2188" s="17"/>
    </row>
    <row r="2189" ht="12.75">
      <c r="F2189" s="17"/>
    </row>
    <row r="2190" ht="12.75">
      <c r="F2190" s="17"/>
    </row>
    <row r="2191" ht="12.75">
      <c r="F2191" s="17"/>
    </row>
    <row r="2192" ht="12.75">
      <c r="F2192" s="17"/>
    </row>
    <row r="2193" ht="12.75">
      <c r="F2193" s="17"/>
    </row>
    <row r="2194" ht="12.75">
      <c r="F2194" s="17"/>
    </row>
    <row r="2195" ht="12.75">
      <c r="F2195" s="17"/>
    </row>
    <row r="2196" ht="12.75">
      <c r="F2196" s="17"/>
    </row>
    <row r="2197" ht="12.75">
      <c r="F2197" s="17"/>
    </row>
    <row r="2198" ht="12.75">
      <c r="F2198" s="17"/>
    </row>
    <row r="2199" ht="12.75">
      <c r="F2199" s="17"/>
    </row>
    <row r="2200" ht="12.75">
      <c r="F2200" s="17"/>
    </row>
    <row r="2201" ht="12.75">
      <c r="F2201" s="17"/>
    </row>
    <row r="2202" ht="12.75">
      <c r="F2202" s="17"/>
    </row>
    <row r="2203" ht="12.75">
      <c r="F2203" s="17"/>
    </row>
    <row r="2204" ht="12.75">
      <c r="F2204" s="17"/>
    </row>
    <row r="2205" ht="12.75">
      <c r="F2205" s="17"/>
    </row>
    <row r="2206" ht="12.75">
      <c r="F2206" s="17"/>
    </row>
    <row r="2207" ht="12.75">
      <c r="F2207" s="17"/>
    </row>
    <row r="2208" ht="12.75">
      <c r="F2208" s="17"/>
    </row>
    <row r="2209" ht="12.75">
      <c r="F2209" s="17"/>
    </row>
    <row r="2210" ht="12.75">
      <c r="F2210" s="17"/>
    </row>
    <row r="2211" ht="12.75">
      <c r="F2211" s="17"/>
    </row>
    <row r="2212" ht="12.75">
      <c r="F2212" s="17"/>
    </row>
    <row r="2213" ht="12.75">
      <c r="F2213" s="17"/>
    </row>
    <row r="2214" ht="12.75">
      <c r="F2214" s="17"/>
    </row>
    <row r="2215" ht="12.75">
      <c r="F2215" s="17"/>
    </row>
    <row r="2216" ht="12.75">
      <c r="F2216" s="17"/>
    </row>
    <row r="2217" ht="12.75">
      <c r="F2217" s="17"/>
    </row>
    <row r="2218" ht="12.75">
      <c r="F2218" s="17"/>
    </row>
    <row r="2219" ht="12.75">
      <c r="F2219" s="17"/>
    </row>
    <row r="2220" ht="12.75">
      <c r="F2220" s="17"/>
    </row>
    <row r="2221" ht="12.75">
      <c r="F2221" s="17"/>
    </row>
    <row r="2222" ht="12.75">
      <c r="F2222" s="17"/>
    </row>
    <row r="2223" ht="12.75">
      <c r="F2223" s="17"/>
    </row>
    <row r="2224" ht="12.75">
      <c r="F2224" s="17"/>
    </row>
    <row r="2225" ht="12.75">
      <c r="F2225" s="17"/>
    </row>
    <row r="2226" ht="12.75">
      <c r="F2226" s="17"/>
    </row>
    <row r="2227" ht="12.75">
      <c r="F2227" s="17"/>
    </row>
    <row r="2228" ht="12.75">
      <c r="F2228" s="17"/>
    </row>
    <row r="2229" ht="12.75">
      <c r="F2229" s="17"/>
    </row>
    <row r="2230" ht="12.75">
      <c r="F2230" s="17"/>
    </row>
    <row r="2231" ht="12.75">
      <c r="F2231" s="17"/>
    </row>
    <row r="2232" ht="12.75">
      <c r="F2232" s="17"/>
    </row>
    <row r="2233" ht="12.75">
      <c r="F2233" s="17"/>
    </row>
    <row r="2234" ht="12.75">
      <c r="F2234" s="17"/>
    </row>
    <row r="2235" ht="12.75">
      <c r="F2235" s="17"/>
    </row>
    <row r="2236" ht="12.75">
      <c r="F2236" s="17"/>
    </row>
    <row r="2237" ht="12.75">
      <c r="F2237" s="17"/>
    </row>
    <row r="2238" ht="12.75">
      <c r="F2238" s="17"/>
    </row>
    <row r="2239" ht="12.75">
      <c r="F2239" s="17"/>
    </row>
    <row r="2240" ht="12.75">
      <c r="F2240" s="17"/>
    </row>
    <row r="2241" ht="12.75">
      <c r="F2241" s="17"/>
    </row>
    <row r="2242" ht="12.75">
      <c r="F2242" s="17"/>
    </row>
    <row r="2243" ht="12.75">
      <c r="F2243" s="17"/>
    </row>
    <row r="2244" ht="12.75">
      <c r="F2244" s="17"/>
    </row>
    <row r="2245" ht="12.75">
      <c r="F2245" s="17"/>
    </row>
    <row r="2246" ht="12.75">
      <c r="F2246" s="17"/>
    </row>
    <row r="2247" ht="12.75">
      <c r="F2247" s="17"/>
    </row>
    <row r="2248" ht="12.75">
      <c r="F2248" s="17"/>
    </row>
    <row r="2249" ht="12.75">
      <c r="F2249" s="17"/>
    </row>
    <row r="2250" ht="12.75">
      <c r="F2250" s="17"/>
    </row>
    <row r="2251" ht="12.75">
      <c r="F2251" s="17"/>
    </row>
    <row r="2252" ht="12.75">
      <c r="F2252" s="17"/>
    </row>
    <row r="2253" ht="12.75">
      <c r="F2253" s="17"/>
    </row>
    <row r="2254" ht="12.75">
      <c r="F2254" s="17"/>
    </row>
    <row r="2255" ht="12.75">
      <c r="F2255" s="17"/>
    </row>
    <row r="2256" ht="12.75">
      <c r="F2256" s="17"/>
    </row>
    <row r="2257" ht="12.75">
      <c r="F2257" s="17"/>
    </row>
    <row r="2258" ht="12.75">
      <c r="F2258" s="17"/>
    </row>
    <row r="2259" ht="12.75">
      <c r="F2259" s="17"/>
    </row>
    <row r="2260" ht="12.75">
      <c r="F2260" s="17"/>
    </row>
    <row r="2261" ht="12.75">
      <c r="F2261" s="17"/>
    </row>
    <row r="2262" ht="12.75">
      <c r="F2262" s="17"/>
    </row>
    <row r="2263" ht="12.75">
      <c r="F2263" s="17"/>
    </row>
    <row r="2264" ht="12.75">
      <c r="F2264" s="17"/>
    </row>
    <row r="2265" ht="12.75">
      <c r="F2265" s="17"/>
    </row>
    <row r="2266" ht="12.75">
      <c r="F2266" s="17"/>
    </row>
    <row r="2267" ht="12.75">
      <c r="F2267" s="17"/>
    </row>
    <row r="2268" ht="12.75">
      <c r="F2268" s="17"/>
    </row>
    <row r="2269" ht="12.75">
      <c r="F2269" s="17"/>
    </row>
    <row r="2270" ht="12.75">
      <c r="F2270" s="17"/>
    </row>
    <row r="2271" ht="12.75">
      <c r="F2271" s="17"/>
    </row>
    <row r="2272" ht="12.75">
      <c r="F2272" s="17"/>
    </row>
    <row r="2273" ht="12.75">
      <c r="F2273" s="17"/>
    </row>
    <row r="2274" ht="12.75">
      <c r="F2274" s="17"/>
    </row>
    <row r="2275" ht="12.75">
      <c r="F2275" s="17"/>
    </row>
    <row r="2276" ht="12.75">
      <c r="F2276" s="17"/>
    </row>
    <row r="2277" ht="12.75">
      <c r="F2277" s="17"/>
    </row>
    <row r="2278" ht="12.75">
      <c r="F2278" s="17"/>
    </row>
    <row r="2279" ht="12.75">
      <c r="F2279" s="17"/>
    </row>
    <row r="2280" ht="12.75">
      <c r="F2280" s="17"/>
    </row>
    <row r="2281" ht="12.75">
      <c r="F2281" s="17"/>
    </row>
    <row r="2282" ht="12.75">
      <c r="F2282" s="17"/>
    </row>
    <row r="2283" ht="12.75">
      <c r="F2283" s="17"/>
    </row>
    <row r="2284" ht="12.75">
      <c r="F2284" s="17"/>
    </row>
    <row r="2285" ht="12.75">
      <c r="F2285" s="17"/>
    </row>
    <row r="2286" ht="12.75">
      <c r="F2286" s="17"/>
    </row>
    <row r="2287" ht="12.75">
      <c r="F2287" s="17"/>
    </row>
    <row r="2288" ht="12.75">
      <c r="F2288" s="17"/>
    </row>
    <row r="2289" ht="12.75">
      <c r="F2289" s="17"/>
    </row>
    <row r="2290" ht="12.75">
      <c r="F2290" s="17"/>
    </row>
    <row r="2291" ht="12.75">
      <c r="F2291" s="17"/>
    </row>
    <row r="2292" ht="12.75">
      <c r="F2292" s="17"/>
    </row>
    <row r="2293" ht="12.75">
      <c r="F2293" s="17"/>
    </row>
    <row r="2294" ht="12.75">
      <c r="F2294" s="17"/>
    </row>
    <row r="2295" ht="12.75">
      <c r="F2295" s="17"/>
    </row>
    <row r="2296" ht="12.75">
      <c r="F2296" s="17"/>
    </row>
    <row r="2297" ht="12.75">
      <c r="F2297" s="17"/>
    </row>
    <row r="2298" ht="12.75">
      <c r="F2298" s="17"/>
    </row>
    <row r="2299" ht="12.75">
      <c r="F2299" s="17"/>
    </row>
    <row r="2300" ht="12.75">
      <c r="F2300" s="17"/>
    </row>
    <row r="2301" ht="12.75">
      <c r="F2301" s="17"/>
    </row>
    <row r="2302" ht="12.75">
      <c r="F2302" s="17"/>
    </row>
    <row r="2303" ht="12.75">
      <c r="F2303" s="17"/>
    </row>
    <row r="2304" ht="12.75">
      <c r="F2304" s="17"/>
    </row>
    <row r="2305" ht="12.75">
      <c r="F2305" s="17"/>
    </row>
    <row r="2306" ht="12.75">
      <c r="F2306" s="17"/>
    </row>
    <row r="2307" ht="12.75">
      <c r="F2307" s="17"/>
    </row>
    <row r="2308" ht="12.75">
      <c r="F2308" s="17"/>
    </row>
    <row r="2309" ht="12.75">
      <c r="F2309" s="17"/>
    </row>
    <row r="2310" ht="12.75">
      <c r="F2310" s="17"/>
    </row>
    <row r="2311" ht="12.75">
      <c r="F2311" s="17"/>
    </row>
    <row r="2312" ht="12.75">
      <c r="F2312" s="17"/>
    </row>
    <row r="2313" ht="12.75">
      <c r="F2313" s="17"/>
    </row>
    <row r="2314" ht="12.75">
      <c r="F2314" s="17"/>
    </row>
    <row r="2315" ht="12.75">
      <c r="F2315" s="17"/>
    </row>
    <row r="2316" ht="12.75">
      <c r="F2316" s="17"/>
    </row>
    <row r="2317" ht="12.75">
      <c r="F2317" s="17"/>
    </row>
    <row r="2318" ht="12.75">
      <c r="F2318" s="17"/>
    </row>
    <row r="2319" ht="12.75">
      <c r="F2319" s="17"/>
    </row>
    <row r="2320" ht="12.75">
      <c r="F2320" s="17"/>
    </row>
    <row r="2321" ht="12.75">
      <c r="F2321" s="17"/>
    </row>
    <row r="2322" ht="12.75">
      <c r="F2322" s="17"/>
    </row>
    <row r="2323" ht="12.75">
      <c r="F2323" s="17"/>
    </row>
    <row r="2324" ht="12.75">
      <c r="F2324" s="17"/>
    </row>
    <row r="2325" ht="12.75">
      <c r="F2325" s="17"/>
    </row>
    <row r="2326" ht="12.75">
      <c r="F2326" s="17"/>
    </row>
    <row r="2327" ht="12.75">
      <c r="F2327" s="17"/>
    </row>
    <row r="2328" ht="12.75">
      <c r="F2328" s="17"/>
    </row>
    <row r="2329" ht="12.75">
      <c r="F2329" s="17"/>
    </row>
    <row r="2330" ht="12.75">
      <c r="F2330" s="17"/>
    </row>
    <row r="2331" ht="12.75">
      <c r="F2331" s="17"/>
    </row>
    <row r="2332" ht="12.75">
      <c r="F2332" s="17"/>
    </row>
    <row r="2333" ht="12.75">
      <c r="F2333" s="17"/>
    </row>
    <row r="2334" ht="12.75">
      <c r="F2334" s="17"/>
    </row>
    <row r="2335" ht="12.75">
      <c r="F2335" s="17"/>
    </row>
    <row r="2336" ht="12.75">
      <c r="F2336" s="17"/>
    </row>
    <row r="2337" ht="12.75">
      <c r="F2337" s="17"/>
    </row>
    <row r="2338" ht="12.75">
      <c r="F2338" s="17"/>
    </row>
    <row r="2339" ht="12.75">
      <c r="F2339" s="17"/>
    </row>
    <row r="2340" ht="12.75">
      <c r="F2340" s="17"/>
    </row>
    <row r="2341" ht="12.75">
      <c r="F2341" s="17"/>
    </row>
    <row r="2342" ht="12.75">
      <c r="F2342" s="17"/>
    </row>
    <row r="2343" ht="12.75">
      <c r="F2343" s="17"/>
    </row>
    <row r="2344" ht="12.75">
      <c r="F2344" s="17"/>
    </row>
    <row r="2345" ht="12.75">
      <c r="F2345" s="17"/>
    </row>
    <row r="2346" ht="12.75">
      <c r="F2346" s="17"/>
    </row>
    <row r="2347" ht="12.75">
      <c r="F2347" s="17"/>
    </row>
    <row r="2348" ht="12.75">
      <c r="F2348" s="17"/>
    </row>
    <row r="2349" ht="12.75">
      <c r="F2349" s="17"/>
    </row>
    <row r="2350" ht="12.75">
      <c r="F2350" s="17"/>
    </row>
    <row r="2351" ht="12.75">
      <c r="F2351" s="17"/>
    </row>
    <row r="2352" ht="12.75">
      <c r="F2352" s="17"/>
    </row>
    <row r="2353" ht="12.75">
      <c r="F2353" s="17"/>
    </row>
    <row r="2354" ht="12.75">
      <c r="F2354" s="17"/>
    </row>
    <row r="2355" ht="12.75">
      <c r="F2355" s="17"/>
    </row>
    <row r="2356" ht="12.75">
      <c r="F2356" s="17"/>
    </row>
    <row r="2357" ht="12.75">
      <c r="F2357" s="17"/>
    </row>
    <row r="2358" ht="12.75">
      <c r="F2358" s="17"/>
    </row>
    <row r="2359" ht="12.75">
      <c r="F2359" s="17"/>
    </row>
    <row r="2360" ht="12.75">
      <c r="F2360" s="17"/>
    </row>
    <row r="2361" ht="12.75">
      <c r="F2361" s="17"/>
    </row>
    <row r="2362" ht="12.75">
      <c r="F2362" s="17"/>
    </row>
    <row r="2363" ht="12.75">
      <c r="F2363" s="17"/>
    </row>
    <row r="2364" ht="12.75">
      <c r="F2364" s="17"/>
    </row>
    <row r="2365" ht="12.75">
      <c r="F2365" s="17"/>
    </row>
    <row r="2366" ht="12.75">
      <c r="F2366" s="17"/>
    </row>
    <row r="2367" ht="12.75">
      <c r="F2367" s="17"/>
    </row>
    <row r="2368" ht="12.75">
      <c r="F2368" s="17"/>
    </row>
    <row r="2369" ht="12.75">
      <c r="F2369" s="17"/>
    </row>
    <row r="2370" ht="12.75">
      <c r="F2370" s="17"/>
    </row>
    <row r="2371" ht="12.75">
      <c r="F2371" s="17"/>
    </row>
    <row r="2372" ht="12.75">
      <c r="F2372" s="17"/>
    </row>
    <row r="2373" ht="12.75">
      <c r="F2373" s="17"/>
    </row>
    <row r="2374" ht="12.75">
      <c r="F2374" s="17"/>
    </row>
    <row r="2375" ht="12.75">
      <c r="F2375" s="17"/>
    </row>
    <row r="2376" ht="12.75">
      <c r="F2376" s="17"/>
    </row>
    <row r="2377" ht="12.75">
      <c r="F2377" s="17"/>
    </row>
    <row r="2378" ht="12.75">
      <c r="F2378" s="17"/>
    </row>
    <row r="2379" ht="12.75">
      <c r="F2379" s="17"/>
    </row>
    <row r="2380" ht="12.75">
      <c r="F2380" s="17"/>
    </row>
    <row r="2381" ht="12.75">
      <c r="F2381" s="17"/>
    </row>
    <row r="2382" ht="12.75">
      <c r="F2382" s="17"/>
    </row>
    <row r="2383" ht="12.75">
      <c r="F2383" s="17"/>
    </row>
    <row r="2384" ht="12.75">
      <c r="F2384" s="17"/>
    </row>
    <row r="2385" ht="12.75">
      <c r="F2385" s="17"/>
    </row>
    <row r="2386" ht="12.75">
      <c r="F2386" s="17"/>
    </row>
    <row r="2387" ht="12.75">
      <c r="F2387" s="17"/>
    </row>
    <row r="2388" ht="12.75">
      <c r="F2388" s="17"/>
    </row>
    <row r="2389" ht="12.75">
      <c r="F2389" s="17"/>
    </row>
    <row r="2390" ht="12.75">
      <c r="F2390" s="17"/>
    </row>
    <row r="2391" ht="12.75">
      <c r="F2391" s="17"/>
    </row>
    <row r="2392" ht="12.75">
      <c r="F2392" s="17"/>
    </row>
    <row r="2393" ht="12.75">
      <c r="F2393" s="17"/>
    </row>
    <row r="2394" ht="12.75">
      <c r="F2394" s="17"/>
    </row>
    <row r="2395" ht="12.75">
      <c r="F2395" s="17"/>
    </row>
    <row r="2396" ht="12.75">
      <c r="F2396" s="17"/>
    </row>
    <row r="2397" ht="12.75">
      <c r="F2397" s="17"/>
    </row>
    <row r="2398" ht="12.75">
      <c r="F2398" s="17"/>
    </row>
    <row r="2399" ht="12.75">
      <c r="F2399" s="17"/>
    </row>
    <row r="2400" ht="12.75">
      <c r="F2400" s="17"/>
    </row>
    <row r="2401" ht="12.75">
      <c r="F2401" s="17"/>
    </row>
    <row r="2402" ht="12.75">
      <c r="F2402" s="17"/>
    </row>
    <row r="2403" ht="12.75">
      <c r="F2403" s="17"/>
    </row>
    <row r="2404" ht="12.75">
      <c r="F2404" s="17"/>
    </row>
    <row r="2405" ht="12.75">
      <c r="F2405" s="17"/>
    </row>
    <row r="2406" ht="12.75">
      <c r="F2406" s="17"/>
    </row>
    <row r="2407" ht="12.75">
      <c r="F2407" s="17"/>
    </row>
    <row r="2408" ht="12.75">
      <c r="F2408" s="17"/>
    </row>
    <row r="2409" ht="12.75">
      <c r="F2409" s="17"/>
    </row>
    <row r="2410" ht="12.75">
      <c r="F2410" s="17"/>
    </row>
    <row r="2411" ht="12.75">
      <c r="F2411" s="17"/>
    </row>
    <row r="2412" ht="12.75">
      <c r="F2412" s="17"/>
    </row>
    <row r="2413" ht="12.75">
      <c r="F2413" s="17"/>
    </row>
    <row r="2414" ht="12.75">
      <c r="F2414" s="17"/>
    </row>
    <row r="2415" ht="12.75">
      <c r="F2415" s="17"/>
    </row>
    <row r="2416" ht="12.75">
      <c r="F2416" s="17"/>
    </row>
    <row r="2417" ht="12.75">
      <c r="F2417" s="17"/>
    </row>
    <row r="2418" ht="12.75">
      <c r="F2418" s="17"/>
    </row>
    <row r="2419" ht="12.75">
      <c r="F2419" s="17"/>
    </row>
    <row r="2420" ht="12.75">
      <c r="F2420" s="17"/>
    </row>
    <row r="2421" ht="12.75">
      <c r="F2421" s="17"/>
    </row>
    <row r="2422" ht="12.75">
      <c r="F2422" s="17"/>
    </row>
    <row r="2423" ht="12.75">
      <c r="F2423" s="17"/>
    </row>
    <row r="2424" ht="12.75">
      <c r="F2424" s="17"/>
    </row>
    <row r="2425" ht="12.75">
      <c r="F2425" s="17"/>
    </row>
    <row r="2426" ht="12.75">
      <c r="F2426" s="17"/>
    </row>
    <row r="2427" ht="12.75">
      <c r="F2427" s="17"/>
    </row>
    <row r="2428" ht="12.75">
      <c r="F2428" s="17"/>
    </row>
    <row r="2429" ht="12.75">
      <c r="F2429" s="17"/>
    </row>
    <row r="2430" ht="12.75">
      <c r="F2430" s="17"/>
    </row>
    <row r="2431" ht="12.75">
      <c r="F2431" s="17"/>
    </row>
    <row r="2432" ht="12.75">
      <c r="F2432" s="17"/>
    </row>
    <row r="2433" ht="12.75">
      <c r="F2433" s="17"/>
    </row>
    <row r="2434" ht="12.75">
      <c r="F2434" s="17"/>
    </row>
    <row r="2435" ht="12.75">
      <c r="F2435" s="17"/>
    </row>
    <row r="2436" ht="12.75">
      <c r="F2436" s="17"/>
    </row>
    <row r="2437" ht="12.75">
      <c r="F2437" s="17"/>
    </row>
    <row r="2438" ht="12.75">
      <c r="F2438" s="17"/>
    </row>
    <row r="2439" ht="12.75">
      <c r="F2439" s="17"/>
    </row>
    <row r="2440" ht="12.75">
      <c r="F2440" s="17"/>
    </row>
    <row r="2441" ht="12.75">
      <c r="F2441" s="17"/>
    </row>
    <row r="2442" ht="12.75">
      <c r="F2442" s="17"/>
    </row>
    <row r="2443" ht="12.75">
      <c r="F2443" s="17"/>
    </row>
    <row r="2444" ht="12.75">
      <c r="F2444" s="17"/>
    </row>
    <row r="2445" ht="12.75">
      <c r="F2445" s="17"/>
    </row>
    <row r="2446" ht="12.75">
      <c r="F2446" s="17"/>
    </row>
    <row r="2447" ht="12.75">
      <c r="F2447" s="17"/>
    </row>
    <row r="2448" ht="12.75">
      <c r="F2448" s="17"/>
    </row>
    <row r="2449" ht="12.75">
      <c r="F2449" s="17"/>
    </row>
    <row r="2450" ht="12.75">
      <c r="F2450" s="17"/>
    </row>
    <row r="2451" ht="12.75">
      <c r="F2451" s="17"/>
    </row>
    <row r="2452" ht="12.75">
      <c r="F2452" s="17"/>
    </row>
    <row r="2453" ht="12.75">
      <c r="F2453" s="17"/>
    </row>
    <row r="2454" ht="12.75">
      <c r="F2454" s="17"/>
    </row>
    <row r="2455" ht="12.75">
      <c r="F2455" s="17"/>
    </row>
    <row r="2456" ht="12.75">
      <c r="F2456" s="17"/>
    </row>
    <row r="2457" ht="12.75">
      <c r="F2457" s="17"/>
    </row>
    <row r="2458" ht="12.75">
      <c r="F2458" s="17"/>
    </row>
    <row r="2459" ht="12.75">
      <c r="F2459" s="17"/>
    </row>
    <row r="2460" ht="12.75">
      <c r="F2460" s="17"/>
    </row>
    <row r="2461" ht="12.75">
      <c r="F2461" s="17"/>
    </row>
    <row r="2462" ht="12.75">
      <c r="F2462" s="17"/>
    </row>
    <row r="2463" ht="12.75">
      <c r="F2463" s="17"/>
    </row>
    <row r="2464" ht="12.75">
      <c r="F2464" s="17"/>
    </row>
    <row r="2465" ht="12.75">
      <c r="F2465" s="17"/>
    </row>
    <row r="2466" ht="12.75">
      <c r="F2466" s="17"/>
    </row>
    <row r="2467" ht="12.75">
      <c r="F2467" s="17"/>
    </row>
    <row r="2468" ht="12.75">
      <c r="F2468" s="17"/>
    </row>
    <row r="2469" ht="12.75">
      <c r="F2469" s="17"/>
    </row>
    <row r="2470" ht="12.75">
      <c r="F2470" s="17"/>
    </row>
    <row r="2471" ht="12.75">
      <c r="F2471" s="17"/>
    </row>
    <row r="2472" ht="12.75">
      <c r="F2472" s="17"/>
    </row>
    <row r="2473" ht="12.75">
      <c r="F2473" s="17"/>
    </row>
    <row r="2474" ht="12.75">
      <c r="F2474" s="17"/>
    </row>
    <row r="2475" ht="12.75">
      <c r="F2475" s="17"/>
    </row>
    <row r="2476" ht="12.75">
      <c r="F2476" s="17"/>
    </row>
    <row r="2477" ht="12.75">
      <c r="F2477" s="17"/>
    </row>
    <row r="2478" ht="12.75">
      <c r="F2478" s="17"/>
    </row>
    <row r="2479" ht="12.75">
      <c r="F2479" s="17"/>
    </row>
    <row r="2480" ht="12.75">
      <c r="F2480" s="17"/>
    </row>
    <row r="2481" ht="12.75">
      <c r="F2481" s="17"/>
    </row>
    <row r="2482" ht="12.75">
      <c r="F2482" s="17"/>
    </row>
    <row r="2483" ht="12.75">
      <c r="F2483" s="17"/>
    </row>
    <row r="2484" ht="12.75">
      <c r="F2484" s="17"/>
    </row>
    <row r="2485" ht="12.75">
      <c r="F2485" s="17"/>
    </row>
    <row r="2486" ht="12.75">
      <c r="F2486" s="17"/>
    </row>
    <row r="2487" ht="12.75">
      <c r="F2487" s="17"/>
    </row>
    <row r="2488" ht="12.75">
      <c r="F2488" s="17"/>
    </row>
    <row r="2489" ht="12.75">
      <c r="F2489" s="17"/>
    </row>
    <row r="2490" ht="12.75">
      <c r="F2490" s="17"/>
    </row>
    <row r="2491" ht="12.75">
      <c r="F2491" s="17"/>
    </row>
    <row r="2492" ht="12.75">
      <c r="F2492" s="17"/>
    </row>
    <row r="2493" ht="12.75">
      <c r="F2493" s="17"/>
    </row>
    <row r="2494" ht="12.75">
      <c r="F2494" s="17"/>
    </row>
    <row r="2495" ht="12.75">
      <c r="F2495" s="17"/>
    </row>
    <row r="2496" ht="12.75">
      <c r="F2496" s="17"/>
    </row>
    <row r="2497" ht="12.75">
      <c r="F2497" s="17"/>
    </row>
    <row r="2498" ht="12.75">
      <c r="F2498" s="17"/>
    </row>
    <row r="2499" ht="12.75">
      <c r="F2499" s="17"/>
    </row>
    <row r="2500" ht="12.75">
      <c r="F2500" s="17"/>
    </row>
    <row r="2501" ht="12.75">
      <c r="F2501" s="17"/>
    </row>
    <row r="2502" ht="12.75">
      <c r="F2502" s="17"/>
    </row>
    <row r="2503" ht="12.75">
      <c r="F2503" s="17"/>
    </row>
    <row r="2504" ht="12.75">
      <c r="F2504" s="17"/>
    </row>
    <row r="2505" ht="12.75">
      <c r="F2505" s="17"/>
    </row>
    <row r="2506" ht="12.75">
      <c r="F2506" s="17"/>
    </row>
    <row r="2507" ht="12.75">
      <c r="F2507" s="17"/>
    </row>
    <row r="2508" ht="12.75">
      <c r="F2508" s="17"/>
    </row>
    <row r="2509" ht="12.75">
      <c r="F2509" s="17"/>
    </row>
    <row r="2510" ht="12.75">
      <c r="F2510" s="17"/>
    </row>
    <row r="2511" ht="12.75">
      <c r="F2511" s="17"/>
    </row>
    <row r="2512" ht="12.75">
      <c r="F2512" s="17"/>
    </row>
    <row r="2513" ht="12.75">
      <c r="F2513" s="17"/>
    </row>
    <row r="2514" ht="12.75">
      <c r="F2514" s="17"/>
    </row>
    <row r="2515" ht="12.75">
      <c r="F2515" s="17"/>
    </row>
    <row r="2516" ht="12.75">
      <c r="F2516" s="17"/>
    </row>
    <row r="2517" ht="12.75">
      <c r="F2517" s="17"/>
    </row>
    <row r="2518" ht="12.75">
      <c r="F2518" s="17"/>
    </row>
    <row r="2519" ht="12.75">
      <c r="F2519" s="17"/>
    </row>
    <row r="2520" ht="12.75">
      <c r="F2520" s="17"/>
    </row>
    <row r="2521" ht="12.75">
      <c r="F2521" s="17"/>
    </row>
    <row r="2522" ht="12.75">
      <c r="F2522" s="17"/>
    </row>
    <row r="2523" ht="12.75">
      <c r="F2523" s="17"/>
    </row>
    <row r="2524" ht="12.75">
      <c r="F2524" s="17"/>
    </row>
    <row r="2525" ht="12.75">
      <c r="F2525" s="17"/>
    </row>
    <row r="2526" ht="12.75">
      <c r="F2526" s="17"/>
    </row>
    <row r="2527" ht="12.75">
      <c r="F2527" s="17"/>
    </row>
    <row r="2528" ht="12.75">
      <c r="F2528" s="17"/>
    </row>
    <row r="2529" ht="12.75">
      <c r="F2529" s="17"/>
    </row>
    <row r="2530" ht="12.75">
      <c r="F2530" s="17"/>
    </row>
    <row r="2531" ht="12.75">
      <c r="F2531" s="17"/>
    </row>
    <row r="2532" ht="12.75">
      <c r="F2532" s="17"/>
    </row>
    <row r="2533" ht="12.75">
      <c r="F2533" s="17"/>
    </row>
    <row r="2534" ht="12.75">
      <c r="F2534" s="17"/>
    </row>
    <row r="2535" ht="12.75">
      <c r="F2535" s="17"/>
    </row>
    <row r="2536" ht="12.75">
      <c r="F2536" s="17"/>
    </row>
    <row r="2537" ht="12.75">
      <c r="F2537" s="17"/>
    </row>
    <row r="2538" ht="12.75">
      <c r="F2538" s="17"/>
    </row>
    <row r="2539" ht="12.75">
      <c r="F2539" s="17"/>
    </row>
    <row r="2540" ht="12.75">
      <c r="F2540" s="17"/>
    </row>
    <row r="2541" ht="12.75">
      <c r="F2541" s="17"/>
    </row>
    <row r="2542" ht="12.75">
      <c r="F2542" s="17"/>
    </row>
    <row r="2543" ht="12.75">
      <c r="F2543" s="17"/>
    </row>
    <row r="2544" ht="12.75">
      <c r="F2544" s="17"/>
    </row>
    <row r="2545" ht="12.75">
      <c r="F2545" s="17"/>
    </row>
    <row r="2546" ht="12.75">
      <c r="F2546" s="17"/>
    </row>
    <row r="2547" ht="12.75">
      <c r="F2547" s="17"/>
    </row>
    <row r="2548" ht="12.75">
      <c r="F2548" s="17"/>
    </row>
    <row r="2549" ht="12.75">
      <c r="F2549" s="17"/>
    </row>
    <row r="2550" ht="12.75">
      <c r="F2550" s="17"/>
    </row>
    <row r="2551" ht="12.75">
      <c r="F2551" s="17"/>
    </row>
    <row r="2552" ht="12.75">
      <c r="F2552" s="17"/>
    </row>
    <row r="2553" ht="12.75">
      <c r="F2553" s="17"/>
    </row>
    <row r="2554" ht="12.75">
      <c r="F2554" s="17"/>
    </row>
    <row r="2555" ht="12.75">
      <c r="F2555" s="17"/>
    </row>
    <row r="2556" ht="12.75">
      <c r="F2556" s="17"/>
    </row>
    <row r="2557" ht="12.75">
      <c r="F2557" s="17"/>
    </row>
    <row r="2558" ht="12.75">
      <c r="F2558" s="17"/>
    </row>
    <row r="2559" ht="12.75">
      <c r="F2559" s="17"/>
    </row>
    <row r="2560" ht="12.75">
      <c r="F2560" s="17"/>
    </row>
    <row r="2561" ht="12.75">
      <c r="F2561" s="17"/>
    </row>
    <row r="2562" ht="12.75">
      <c r="F2562" s="17"/>
    </row>
    <row r="2563" ht="12.75">
      <c r="F2563" s="17"/>
    </row>
    <row r="2564" ht="12.75">
      <c r="F2564" s="17"/>
    </row>
    <row r="2565" ht="12.75">
      <c r="F2565" s="17"/>
    </row>
    <row r="2566" ht="12.75">
      <c r="F2566" s="17"/>
    </row>
    <row r="2567" ht="12.75">
      <c r="F2567" s="17"/>
    </row>
    <row r="2568" ht="12.75">
      <c r="F2568" s="17"/>
    </row>
    <row r="2569" ht="12.75">
      <c r="F2569" s="17"/>
    </row>
    <row r="2570" ht="12.75">
      <c r="F2570" s="17"/>
    </row>
    <row r="2571" ht="12.75">
      <c r="F2571" s="17"/>
    </row>
    <row r="2572" ht="12.75">
      <c r="F2572" s="17"/>
    </row>
    <row r="2573" ht="12.75">
      <c r="F2573" s="17"/>
    </row>
    <row r="2574" ht="12.75">
      <c r="F2574" s="17"/>
    </row>
    <row r="2575" ht="12.75">
      <c r="F2575" s="17"/>
    </row>
    <row r="2576" ht="12.75">
      <c r="F2576" s="17"/>
    </row>
    <row r="2577" ht="12.75">
      <c r="F2577" s="17"/>
    </row>
    <row r="2578" ht="12.75">
      <c r="F2578" s="17"/>
    </row>
    <row r="2579" ht="12.75">
      <c r="F2579" s="17"/>
    </row>
    <row r="2580" ht="12.75">
      <c r="F2580" s="17"/>
    </row>
    <row r="2581" ht="12.75">
      <c r="F2581" s="17"/>
    </row>
    <row r="2582" ht="12.75">
      <c r="F2582" s="17"/>
    </row>
    <row r="2583" ht="12.75">
      <c r="F2583" s="17"/>
    </row>
    <row r="2584" ht="12.75">
      <c r="F2584" s="17"/>
    </row>
    <row r="2585" ht="12.75">
      <c r="F2585" s="17"/>
    </row>
    <row r="2586" ht="12.75">
      <c r="F2586" s="17"/>
    </row>
    <row r="2587" ht="12.75">
      <c r="F2587" s="17"/>
    </row>
    <row r="2588" ht="12.75">
      <c r="F2588" s="17"/>
    </row>
    <row r="2589" ht="12.75">
      <c r="F2589" s="17"/>
    </row>
    <row r="2590" ht="12.75">
      <c r="F2590" s="17"/>
    </row>
    <row r="2591" ht="12.75">
      <c r="F2591" s="17"/>
    </row>
    <row r="2592" ht="12.75">
      <c r="F2592" s="17"/>
    </row>
    <row r="2593" ht="12.75">
      <c r="F2593" s="17"/>
    </row>
    <row r="2594" ht="12.75">
      <c r="F2594" s="17"/>
    </row>
    <row r="2595" ht="12.75">
      <c r="F2595" s="17"/>
    </row>
    <row r="2596" ht="12.75">
      <c r="F2596" s="17"/>
    </row>
    <row r="2597" ht="12.75">
      <c r="F2597" s="17"/>
    </row>
    <row r="2598" ht="12.75">
      <c r="F2598" s="17"/>
    </row>
    <row r="2599" ht="12.75">
      <c r="F2599" s="17"/>
    </row>
    <row r="2600" ht="12.75">
      <c r="F2600" s="17"/>
    </row>
    <row r="2601" ht="12.75">
      <c r="F2601" s="17"/>
    </row>
    <row r="2602" ht="12.75">
      <c r="F2602" s="17"/>
    </row>
    <row r="2603" ht="12.75">
      <c r="F2603" s="17"/>
    </row>
    <row r="2604" ht="12.75">
      <c r="F2604" s="17"/>
    </row>
    <row r="2605" ht="12.75">
      <c r="F2605" s="17"/>
    </row>
    <row r="2606" ht="12.75">
      <c r="F2606" s="17"/>
    </row>
    <row r="2607" ht="12.75">
      <c r="F2607" s="17"/>
    </row>
    <row r="2608" ht="12.75">
      <c r="F2608" s="17"/>
    </row>
    <row r="2609" ht="12.75">
      <c r="F2609" s="17"/>
    </row>
    <row r="2610" ht="12.75">
      <c r="F2610" s="17"/>
    </row>
    <row r="2611" ht="12.75">
      <c r="F2611" s="17"/>
    </row>
    <row r="2612" ht="12.75">
      <c r="F2612" s="17"/>
    </row>
    <row r="2613" ht="12.75">
      <c r="F2613" s="17"/>
    </row>
    <row r="2614" ht="12.75">
      <c r="F2614" s="17"/>
    </row>
    <row r="2615" ht="12.75">
      <c r="F2615" s="17"/>
    </row>
    <row r="2616" ht="12.75">
      <c r="F2616" s="17"/>
    </row>
    <row r="2617" ht="12.75">
      <c r="F2617" s="17"/>
    </row>
    <row r="2618" ht="12.75">
      <c r="F2618" s="17"/>
    </row>
    <row r="2619" ht="12.75">
      <c r="F2619" s="17"/>
    </row>
    <row r="2620" ht="12.75">
      <c r="F2620" s="17"/>
    </row>
    <row r="2621" ht="12.75">
      <c r="F2621" s="17"/>
    </row>
    <row r="2622" ht="12.75">
      <c r="F2622" s="17"/>
    </row>
    <row r="2623" ht="12.75">
      <c r="F2623" s="17"/>
    </row>
    <row r="2624" ht="12.75">
      <c r="F2624" s="17"/>
    </row>
    <row r="2625" ht="12.75">
      <c r="F2625" s="17"/>
    </row>
    <row r="2626" ht="12.75">
      <c r="F2626" s="17"/>
    </row>
    <row r="2627" ht="12.75">
      <c r="F2627" s="17"/>
    </row>
    <row r="2628" ht="12.75">
      <c r="F2628" s="17"/>
    </row>
    <row r="2629" ht="12.75">
      <c r="F2629" s="17"/>
    </row>
    <row r="2630" ht="12.75">
      <c r="F2630" s="17"/>
    </row>
    <row r="2631" ht="12.75">
      <c r="F2631" s="17"/>
    </row>
    <row r="2632" ht="12.75">
      <c r="F2632" s="17"/>
    </row>
    <row r="2633" ht="12.75">
      <c r="F2633" s="17"/>
    </row>
    <row r="2634" ht="12.75">
      <c r="F2634" s="17"/>
    </row>
    <row r="2635" ht="12.75">
      <c r="F2635" s="17"/>
    </row>
    <row r="2636" ht="12.75">
      <c r="F2636" s="17"/>
    </row>
    <row r="2637" ht="12.75">
      <c r="F2637" s="17"/>
    </row>
    <row r="2638" ht="12.75">
      <c r="F2638" s="17"/>
    </row>
    <row r="2639" ht="12.75">
      <c r="F2639" s="17"/>
    </row>
    <row r="2640" ht="12.75">
      <c r="F2640" s="17"/>
    </row>
    <row r="2641" ht="12.75">
      <c r="F2641" s="17"/>
    </row>
    <row r="2642" ht="12.75">
      <c r="F2642" s="17"/>
    </row>
    <row r="2643" ht="12.75">
      <c r="F2643" s="17"/>
    </row>
    <row r="2644" ht="12.75">
      <c r="F2644" s="17"/>
    </row>
    <row r="2645" ht="12.75">
      <c r="F2645" s="17"/>
    </row>
    <row r="2646" ht="12.75">
      <c r="F2646" s="17"/>
    </row>
    <row r="2647" ht="12.75">
      <c r="F2647" s="17"/>
    </row>
    <row r="2648" ht="12.75">
      <c r="F2648" s="17"/>
    </row>
    <row r="2649" ht="12.75">
      <c r="F2649" s="17"/>
    </row>
    <row r="2650" ht="12.75">
      <c r="F2650" s="17"/>
    </row>
    <row r="2651" ht="12.75">
      <c r="F2651" s="17"/>
    </row>
    <row r="2652" ht="12.75">
      <c r="F2652" s="17"/>
    </row>
    <row r="2653" ht="12.75">
      <c r="F2653" s="17"/>
    </row>
    <row r="2654" ht="12.75">
      <c r="F2654" s="17"/>
    </row>
    <row r="2655" ht="12.75">
      <c r="F2655" s="17"/>
    </row>
    <row r="2656" ht="12.75">
      <c r="F2656" s="17"/>
    </row>
    <row r="2657" ht="12.75">
      <c r="F2657" s="17"/>
    </row>
    <row r="2658" ht="12.75">
      <c r="F2658" s="17"/>
    </row>
    <row r="2659" ht="12.75">
      <c r="F2659" s="17"/>
    </row>
    <row r="2660" ht="12.75">
      <c r="F2660" s="17"/>
    </row>
    <row r="2661" ht="12.75">
      <c r="F2661" s="17"/>
    </row>
    <row r="2662" ht="12.75">
      <c r="F2662" s="17"/>
    </row>
    <row r="2663" ht="12.75">
      <c r="F2663" s="17"/>
    </row>
    <row r="2664" ht="12.75">
      <c r="F2664" s="17"/>
    </row>
    <row r="2665" ht="12.75">
      <c r="F2665" s="17"/>
    </row>
    <row r="2666" ht="12.75">
      <c r="F2666" s="17"/>
    </row>
    <row r="2667" ht="12.75">
      <c r="F2667" s="17"/>
    </row>
    <row r="2668" ht="12.75">
      <c r="F2668" s="17"/>
    </row>
    <row r="2669" ht="12.75">
      <c r="F2669" s="17"/>
    </row>
    <row r="2670" ht="12.75">
      <c r="F2670" s="17"/>
    </row>
    <row r="2671" ht="12.75">
      <c r="F2671" s="17"/>
    </row>
    <row r="2672" ht="12.75">
      <c r="F2672" s="17"/>
    </row>
    <row r="2673" ht="12.75">
      <c r="F2673" s="17"/>
    </row>
    <row r="2674" ht="12.75">
      <c r="F2674" s="17"/>
    </row>
    <row r="2675" ht="12.75">
      <c r="F2675" s="17"/>
    </row>
    <row r="2676" ht="12.75">
      <c r="F2676" s="17"/>
    </row>
    <row r="2677" ht="12.75">
      <c r="F2677" s="17"/>
    </row>
    <row r="2678" ht="12.75">
      <c r="F2678" s="17"/>
    </row>
    <row r="2679" ht="12.75">
      <c r="F2679" s="17"/>
    </row>
    <row r="2680" ht="12.75">
      <c r="F2680" s="17"/>
    </row>
    <row r="2681" ht="12.75">
      <c r="F2681" s="17"/>
    </row>
    <row r="2682" ht="12.75">
      <c r="F2682" s="17"/>
    </row>
    <row r="2683" ht="12.75">
      <c r="F2683" s="17"/>
    </row>
    <row r="2684" ht="12.75">
      <c r="F2684" s="17"/>
    </row>
    <row r="2685" ht="12.75">
      <c r="F2685" s="17"/>
    </row>
    <row r="2686" ht="12.75">
      <c r="F2686" s="17"/>
    </row>
    <row r="2687" ht="12.75">
      <c r="F2687" s="17"/>
    </row>
    <row r="2688" ht="12.75">
      <c r="F2688" s="17"/>
    </row>
    <row r="2689" ht="12.75">
      <c r="F2689" s="17"/>
    </row>
    <row r="2690" ht="12.75">
      <c r="F2690" s="17"/>
    </row>
    <row r="2691" ht="12.75">
      <c r="F2691" s="17"/>
    </row>
    <row r="2692" ht="12.75">
      <c r="F2692" s="17"/>
    </row>
    <row r="2693" ht="12.75">
      <c r="F2693" s="17"/>
    </row>
    <row r="2694" ht="12.75">
      <c r="F2694" s="17"/>
    </row>
    <row r="2695" ht="12.75">
      <c r="F2695" s="17"/>
    </row>
    <row r="2696" ht="12.75">
      <c r="F2696" s="17"/>
    </row>
    <row r="2697" ht="12.75">
      <c r="F2697" s="17"/>
    </row>
    <row r="2698" ht="12.75">
      <c r="F2698" s="17"/>
    </row>
    <row r="2699" ht="12.75">
      <c r="F2699" s="17"/>
    </row>
    <row r="2700" ht="12.75">
      <c r="F2700" s="17"/>
    </row>
    <row r="2701" ht="12.75">
      <c r="F2701" s="17"/>
    </row>
    <row r="2702" ht="12.75">
      <c r="F2702" s="17"/>
    </row>
    <row r="2703" ht="12.75">
      <c r="F2703" s="17"/>
    </row>
    <row r="2704" ht="12.75">
      <c r="F2704" s="17"/>
    </row>
    <row r="2705" ht="12.75">
      <c r="F2705" s="17"/>
    </row>
    <row r="2706" ht="12.75">
      <c r="F2706" s="17"/>
    </row>
    <row r="2707" ht="12.75">
      <c r="F2707" s="17"/>
    </row>
    <row r="2708" ht="12.75">
      <c r="F2708" s="17"/>
    </row>
    <row r="2709" ht="12.75">
      <c r="F2709" s="17"/>
    </row>
    <row r="2710" ht="12.75">
      <c r="F2710" s="17"/>
    </row>
    <row r="2711" ht="12.75">
      <c r="F2711" s="17"/>
    </row>
    <row r="2712" ht="12.75">
      <c r="F2712" s="17"/>
    </row>
    <row r="2713" ht="12.75">
      <c r="F2713" s="17"/>
    </row>
    <row r="2714" ht="12.75">
      <c r="F2714" s="17"/>
    </row>
    <row r="2715" ht="12.75">
      <c r="F2715" s="17"/>
    </row>
    <row r="2716" ht="12.75">
      <c r="F2716" s="17"/>
    </row>
    <row r="2717" ht="12.75">
      <c r="F2717" s="17"/>
    </row>
    <row r="2718" ht="12.75">
      <c r="F2718" s="17"/>
    </row>
    <row r="2719" ht="12.75">
      <c r="F2719" s="17"/>
    </row>
    <row r="2720" ht="12.75">
      <c r="F2720" s="17"/>
    </row>
    <row r="2721" ht="12.75">
      <c r="F2721" s="17"/>
    </row>
    <row r="2722" ht="12.75">
      <c r="F2722" s="17"/>
    </row>
    <row r="2723" ht="12.75">
      <c r="F2723" s="17"/>
    </row>
    <row r="2724" ht="12.75">
      <c r="F2724" s="17"/>
    </row>
    <row r="2725" ht="12.75">
      <c r="F2725" s="17"/>
    </row>
    <row r="2726" ht="12.75">
      <c r="F2726" s="17"/>
    </row>
    <row r="2727" ht="12.75">
      <c r="F2727" s="17"/>
    </row>
    <row r="2728" ht="12.75">
      <c r="F2728" s="17"/>
    </row>
    <row r="2729" ht="12.75">
      <c r="F2729" s="17"/>
    </row>
    <row r="2730" ht="12.75">
      <c r="F2730" s="17"/>
    </row>
    <row r="2731" ht="12.75">
      <c r="F2731" s="17"/>
    </row>
    <row r="2732" ht="12.75">
      <c r="F2732" s="17"/>
    </row>
    <row r="2733" ht="12.75">
      <c r="F2733" s="17"/>
    </row>
    <row r="2734" ht="12.75">
      <c r="F2734" s="17"/>
    </row>
    <row r="2735" ht="12.75">
      <c r="F2735" s="17"/>
    </row>
    <row r="2736" ht="12.75">
      <c r="F2736" s="17"/>
    </row>
    <row r="2737" ht="12.75">
      <c r="F2737" s="17"/>
    </row>
    <row r="2738" ht="12.75">
      <c r="F2738" s="17"/>
    </row>
    <row r="2739" ht="12.75">
      <c r="F2739" s="17"/>
    </row>
    <row r="2740" ht="12.75">
      <c r="F2740" s="17"/>
    </row>
    <row r="2741" ht="12.75">
      <c r="F2741" s="17"/>
    </row>
    <row r="2742" ht="12.75">
      <c r="F2742" s="17"/>
    </row>
    <row r="2743" ht="12.75">
      <c r="F2743" s="17"/>
    </row>
    <row r="2744" ht="12.75">
      <c r="F2744" s="17"/>
    </row>
    <row r="2745" ht="12.75">
      <c r="F2745" s="17"/>
    </row>
    <row r="2746" ht="12.75">
      <c r="F2746" s="17"/>
    </row>
    <row r="2747" ht="12.75">
      <c r="F2747" s="17"/>
    </row>
    <row r="2748" ht="12.75">
      <c r="F2748" s="17"/>
    </row>
    <row r="2749" ht="12.75">
      <c r="F2749" s="17"/>
    </row>
    <row r="2750" ht="12.75">
      <c r="F2750" s="17"/>
    </row>
    <row r="2751" ht="12.75">
      <c r="F2751" s="17"/>
    </row>
    <row r="2752" ht="12.75">
      <c r="F2752" s="17"/>
    </row>
    <row r="2753" ht="12.75">
      <c r="F2753" s="17"/>
    </row>
    <row r="2754" ht="12.75">
      <c r="F2754" s="17"/>
    </row>
    <row r="2755" ht="12.75">
      <c r="F2755" s="17"/>
    </row>
    <row r="2756" ht="12.75">
      <c r="F2756" s="17"/>
    </row>
    <row r="2757" ht="12.75">
      <c r="F2757" s="17"/>
    </row>
    <row r="2758" ht="12.75">
      <c r="F2758" s="17"/>
    </row>
    <row r="2759" ht="12.75">
      <c r="F2759" s="17"/>
    </row>
    <row r="2760" ht="12.75">
      <c r="F2760" s="17"/>
    </row>
    <row r="2761" ht="12.75">
      <c r="F2761" s="17"/>
    </row>
    <row r="2762" ht="12.75">
      <c r="F2762" s="17"/>
    </row>
    <row r="2763" ht="12.75">
      <c r="F2763" s="17"/>
    </row>
    <row r="2764" ht="12.75">
      <c r="F2764" s="17"/>
    </row>
    <row r="2765" ht="12.75">
      <c r="F2765" s="17"/>
    </row>
    <row r="2766" ht="12.75">
      <c r="F2766" s="17"/>
    </row>
    <row r="2767" ht="12.75">
      <c r="F2767" s="17"/>
    </row>
    <row r="2768" ht="12.75">
      <c r="F2768" s="17"/>
    </row>
    <row r="2769" ht="12.75">
      <c r="F2769" s="17"/>
    </row>
    <row r="2770" ht="12.75">
      <c r="F2770" s="17"/>
    </row>
    <row r="2771" ht="12.75">
      <c r="F2771" s="17"/>
    </row>
    <row r="2772" ht="12.75">
      <c r="F2772" s="17"/>
    </row>
    <row r="2773" ht="12.75">
      <c r="F2773" s="17"/>
    </row>
    <row r="2774" ht="12.75">
      <c r="F2774" s="17"/>
    </row>
    <row r="2775" ht="12.75">
      <c r="F2775" s="17"/>
    </row>
    <row r="2776" ht="12.75">
      <c r="F2776" s="17"/>
    </row>
    <row r="2777" ht="12.75">
      <c r="F2777" s="17"/>
    </row>
    <row r="2778" ht="12.75">
      <c r="F2778" s="17"/>
    </row>
    <row r="2779" ht="12.75">
      <c r="F2779" s="17"/>
    </row>
    <row r="2780" ht="12.75">
      <c r="F2780" s="17"/>
    </row>
    <row r="2781" ht="12.75">
      <c r="F2781" s="17"/>
    </row>
    <row r="2782" ht="12.75">
      <c r="F2782" s="17"/>
    </row>
    <row r="2783" ht="12.75">
      <c r="F2783" s="17"/>
    </row>
    <row r="2784" ht="12.75">
      <c r="F2784" s="17"/>
    </row>
    <row r="2785" ht="12.75">
      <c r="F2785" s="17"/>
    </row>
    <row r="2786" ht="12.75">
      <c r="F2786" s="17"/>
    </row>
    <row r="2787" ht="12.75">
      <c r="F2787" s="17"/>
    </row>
    <row r="2788" ht="12.75">
      <c r="F2788" s="17"/>
    </row>
    <row r="2789" ht="12.75">
      <c r="F2789" s="17"/>
    </row>
    <row r="2790" ht="12.75">
      <c r="F2790" s="17"/>
    </row>
    <row r="2791" ht="12.75">
      <c r="F2791" s="17"/>
    </row>
    <row r="2792" ht="12.75">
      <c r="F2792" s="17"/>
    </row>
    <row r="2793" ht="12.75">
      <c r="F2793" s="17"/>
    </row>
    <row r="2794" ht="12.75">
      <c r="F2794" s="17"/>
    </row>
    <row r="2795" ht="12.75">
      <c r="F2795" s="17"/>
    </row>
    <row r="2796" ht="12.75">
      <c r="F2796" s="17"/>
    </row>
    <row r="2797" ht="12.75">
      <c r="F2797" s="17"/>
    </row>
    <row r="2798" ht="12.75">
      <c r="F2798" s="17"/>
    </row>
    <row r="2799" ht="12.75">
      <c r="F2799" s="17"/>
    </row>
    <row r="2800" ht="12.75">
      <c r="F2800" s="17"/>
    </row>
    <row r="2801" ht="12.75">
      <c r="F2801" s="17"/>
    </row>
    <row r="2802" ht="12.75">
      <c r="F2802" s="17"/>
    </row>
    <row r="2803" ht="12.75">
      <c r="F2803" s="17"/>
    </row>
    <row r="2804" ht="12.75">
      <c r="F2804" s="17"/>
    </row>
    <row r="2805" ht="12.75">
      <c r="F2805" s="17"/>
    </row>
    <row r="2806" ht="12.75">
      <c r="F2806" s="17"/>
    </row>
    <row r="2807" ht="12.75">
      <c r="F2807" s="17"/>
    </row>
    <row r="2808" ht="12.75">
      <c r="F2808" s="17"/>
    </row>
    <row r="2809" ht="12.75">
      <c r="F2809" s="17"/>
    </row>
    <row r="2810" ht="12.75">
      <c r="F2810" s="17"/>
    </row>
    <row r="2811" ht="12.75">
      <c r="F2811" s="17"/>
    </row>
    <row r="2812" ht="12.75">
      <c r="F2812" s="17"/>
    </row>
    <row r="2813" ht="12.75">
      <c r="F2813" s="17"/>
    </row>
    <row r="2814" ht="12.75">
      <c r="F2814" s="17"/>
    </row>
    <row r="2815" ht="12.75">
      <c r="F2815" s="17"/>
    </row>
    <row r="2816" ht="12.75">
      <c r="F2816" s="17"/>
    </row>
    <row r="2817" ht="12.75">
      <c r="F2817" s="17"/>
    </row>
    <row r="2818" ht="12.75">
      <c r="F2818" s="17"/>
    </row>
    <row r="2819" ht="12.75">
      <c r="F2819" s="17"/>
    </row>
    <row r="2820" ht="12.75">
      <c r="F2820" s="17"/>
    </row>
    <row r="2821" ht="12.75">
      <c r="F2821" s="17"/>
    </row>
    <row r="2822" ht="12.75">
      <c r="F2822" s="17"/>
    </row>
    <row r="2823" ht="12.75">
      <c r="F2823" s="17"/>
    </row>
    <row r="2824" ht="12.75">
      <c r="F2824" s="17"/>
    </row>
    <row r="2825" ht="12.75">
      <c r="F2825" s="17"/>
    </row>
    <row r="2826" ht="12.75">
      <c r="F2826" s="17"/>
    </row>
    <row r="2827" ht="12.75">
      <c r="F2827" s="17"/>
    </row>
    <row r="2828" ht="12.75">
      <c r="F2828" s="17"/>
    </row>
    <row r="2829" ht="12.75">
      <c r="F2829" s="17"/>
    </row>
    <row r="2830" ht="12.75">
      <c r="F2830" s="17"/>
    </row>
    <row r="2831" ht="12.75">
      <c r="F2831" s="17"/>
    </row>
    <row r="2832" ht="12.75">
      <c r="F2832" s="17"/>
    </row>
    <row r="2833" ht="12.75">
      <c r="F2833" s="17"/>
    </row>
    <row r="2834" ht="12.75">
      <c r="F2834" s="17"/>
    </row>
    <row r="2835" ht="12.75">
      <c r="F2835" s="17"/>
    </row>
    <row r="2836" ht="12.75">
      <c r="F2836" s="17"/>
    </row>
    <row r="2837" ht="12.75">
      <c r="F2837" s="17"/>
    </row>
    <row r="2838" ht="12.75">
      <c r="F2838" s="17"/>
    </row>
    <row r="2839" ht="12.75">
      <c r="F2839" s="17"/>
    </row>
    <row r="2840" ht="12.75">
      <c r="F2840" s="17"/>
    </row>
    <row r="2841" ht="12.75">
      <c r="F2841" s="17"/>
    </row>
    <row r="2842" ht="12.75">
      <c r="F2842" s="17"/>
    </row>
    <row r="2843" ht="12.75">
      <c r="F2843" s="17"/>
    </row>
    <row r="2844" ht="12.75">
      <c r="F2844" s="17"/>
    </row>
    <row r="2845" ht="12.75">
      <c r="F2845" s="17"/>
    </row>
    <row r="2846" ht="12.75">
      <c r="F2846" s="17"/>
    </row>
    <row r="2847" ht="12.75">
      <c r="F2847" s="17"/>
    </row>
    <row r="2848" ht="12.75">
      <c r="F2848" s="17"/>
    </row>
    <row r="2849" ht="12.75">
      <c r="F2849" s="17"/>
    </row>
    <row r="2850" ht="12.75">
      <c r="F2850" s="17"/>
    </row>
    <row r="2851" ht="12.75">
      <c r="F2851" s="17"/>
    </row>
    <row r="2852" ht="12.75">
      <c r="F2852" s="17"/>
    </row>
    <row r="2853" ht="12.75">
      <c r="F2853" s="17"/>
    </row>
    <row r="2854" ht="12.75">
      <c r="F2854" s="17"/>
    </row>
    <row r="2855" ht="12.75">
      <c r="F2855" s="17"/>
    </row>
    <row r="2856" ht="12.75">
      <c r="F2856" s="17"/>
    </row>
    <row r="2857" ht="12.75">
      <c r="F2857" s="17"/>
    </row>
    <row r="2858" ht="12.75">
      <c r="F2858" s="17"/>
    </row>
    <row r="2859" ht="12.75">
      <c r="F2859" s="17"/>
    </row>
    <row r="2860" ht="12.75">
      <c r="F2860" s="17"/>
    </row>
    <row r="2861" ht="12.75">
      <c r="F2861" s="17"/>
    </row>
    <row r="2862" ht="12.75">
      <c r="F2862" s="17"/>
    </row>
    <row r="2863" ht="12.75">
      <c r="F2863" s="17"/>
    </row>
    <row r="2864" ht="12.75">
      <c r="F2864" s="17"/>
    </row>
    <row r="2865" ht="12.75">
      <c r="F2865" s="17"/>
    </row>
    <row r="2866" ht="12.75">
      <c r="F2866" s="17"/>
    </row>
    <row r="2867" ht="12.75">
      <c r="F2867" s="17"/>
    </row>
    <row r="2868" ht="12.75">
      <c r="F2868" s="17"/>
    </row>
    <row r="2869" ht="12.75">
      <c r="F2869" s="17"/>
    </row>
    <row r="2870" ht="12.75">
      <c r="F2870" s="17"/>
    </row>
    <row r="2871" ht="12.75">
      <c r="F2871" s="17"/>
    </row>
    <row r="2872" ht="12.75">
      <c r="F2872" s="17"/>
    </row>
    <row r="2873" ht="12.75">
      <c r="F2873" s="17"/>
    </row>
    <row r="2874" ht="12.75">
      <c r="F2874" s="17"/>
    </row>
    <row r="2875" ht="12.75">
      <c r="F2875" s="17"/>
    </row>
    <row r="2876" ht="12.75">
      <c r="F2876" s="17"/>
    </row>
    <row r="2877" ht="12.75">
      <c r="F2877" s="17"/>
    </row>
    <row r="2878" ht="12.75">
      <c r="F2878" s="17"/>
    </row>
    <row r="2879" ht="12.75">
      <c r="F2879" s="17"/>
    </row>
    <row r="2880" ht="12.75">
      <c r="F2880" s="17"/>
    </row>
    <row r="2881" ht="12.75">
      <c r="F2881" s="17"/>
    </row>
    <row r="2882" ht="12.75">
      <c r="F2882" s="17"/>
    </row>
    <row r="2883" ht="12.75">
      <c r="F2883" s="17"/>
    </row>
    <row r="2884" ht="12.75">
      <c r="F2884" s="17"/>
    </row>
    <row r="2885" ht="12.75">
      <c r="F2885" s="17"/>
    </row>
    <row r="2886" ht="12.75">
      <c r="F2886" s="17"/>
    </row>
    <row r="2887" ht="12.75">
      <c r="F2887" s="17"/>
    </row>
    <row r="2888" ht="12.75">
      <c r="F2888" s="17"/>
    </row>
    <row r="2889" ht="12.75">
      <c r="F2889" s="17"/>
    </row>
    <row r="2890" ht="12.75">
      <c r="F2890" s="17"/>
    </row>
    <row r="2891" ht="12.75">
      <c r="F2891" s="17"/>
    </row>
    <row r="2892" ht="12.75">
      <c r="F2892" s="17"/>
    </row>
    <row r="2893" ht="12.75">
      <c r="F2893" s="17"/>
    </row>
    <row r="2894" ht="12.75">
      <c r="F2894" s="17"/>
    </row>
    <row r="2895" ht="12.75">
      <c r="F2895" s="17"/>
    </row>
    <row r="2896" ht="12.75">
      <c r="F2896" s="17"/>
    </row>
    <row r="2897" ht="12.75">
      <c r="F2897" s="17"/>
    </row>
    <row r="2898" ht="12.75">
      <c r="F2898" s="17"/>
    </row>
    <row r="2899" ht="12.75">
      <c r="F2899" s="17"/>
    </row>
    <row r="2900" ht="12.75">
      <c r="F2900" s="17"/>
    </row>
    <row r="2901" ht="12.75">
      <c r="F2901" s="17"/>
    </row>
    <row r="2902" ht="12.75">
      <c r="F2902" s="17"/>
    </row>
    <row r="2903" ht="12.75">
      <c r="F2903" s="17"/>
    </row>
    <row r="2904" ht="12.75">
      <c r="F2904" s="17"/>
    </row>
    <row r="2905" ht="12.75">
      <c r="F2905" s="17"/>
    </row>
    <row r="2906" ht="12.75">
      <c r="F2906" s="17"/>
    </row>
    <row r="2907" ht="12.75">
      <c r="F2907" s="17"/>
    </row>
    <row r="2908" ht="12.75">
      <c r="F2908" s="17"/>
    </row>
    <row r="2909" ht="12.75">
      <c r="F2909" s="17"/>
    </row>
    <row r="2910" ht="12.75">
      <c r="F2910" s="17"/>
    </row>
    <row r="2911" ht="12.75">
      <c r="F2911" s="17"/>
    </row>
    <row r="2912" ht="12.75">
      <c r="F2912" s="17"/>
    </row>
    <row r="2913" ht="12.75">
      <c r="F2913" s="17"/>
    </row>
    <row r="2914" ht="12.75">
      <c r="F2914" s="17"/>
    </row>
    <row r="2915" ht="12.75">
      <c r="F2915" s="17"/>
    </row>
    <row r="2916" ht="12.75">
      <c r="F2916" s="17"/>
    </row>
    <row r="2917" ht="12.75">
      <c r="F2917" s="17"/>
    </row>
    <row r="2918" ht="12.75">
      <c r="F2918" s="17"/>
    </row>
    <row r="2919" ht="12.75">
      <c r="F2919" s="17"/>
    </row>
    <row r="2920" ht="12.75">
      <c r="F2920" s="17"/>
    </row>
    <row r="2921" ht="12.75">
      <c r="F2921" s="17"/>
    </row>
    <row r="2922" ht="12.75">
      <c r="F2922" s="17"/>
    </row>
    <row r="2923" ht="12.75">
      <c r="F2923" s="17"/>
    </row>
    <row r="2924" ht="12.75">
      <c r="F2924" s="17"/>
    </row>
    <row r="2925" ht="12.75">
      <c r="F2925" s="17"/>
    </row>
    <row r="2926" ht="12.75">
      <c r="F2926" s="17"/>
    </row>
    <row r="2927" ht="12.75">
      <c r="F2927" s="17"/>
    </row>
    <row r="2928" ht="12.75">
      <c r="F2928" s="17"/>
    </row>
    <row r="2929" ht="12.75">
      <c r="F2929" s="17"/>
    </row>
    <row r="2930" ht="12.75">
      <c r="F2930" s="17"/>
    </row>
    <row r="2931" ht="12.75">
      <c r="F2931" s="17"/>
    </row>
    <row r="2932" ht="12.75">
      <c r="F2932" s="17"/>
    </row>
    <row r="2933" ht="12.75">
      <c r="F2933" s="17"/>
    </row>
    <row r="2934" ht="12.75">
      <c r="F2934" s="17"/>
    </row>
    <row r="2935" ht="12.75">
      <c r="F2935" s="17"/>
    </row>
    <row r="2936" ht="12.75">
      <c r="F2936" s="17"/>
    </row>
    <row r="2937" ht="12.75">
      <c r="F2937" s="17"/>
    </row>
    <row r="2938" ht="12.75">
      <c r="F2938" s="17"/>
    </row>
    <row r="2939" ht="12.75">
      <c r="F2939" s="17"/>
    </row>
    <row r="2940" ht="12.75">
      <c r="F2940" s="17"/>
    </row>
    <row r="2941" ht="12.75">
      <c r="F2941" s="17"/>
    </row>
    <row r="2942" ht="12.75">
      <c r="F2942" s="17"/>
    </row>
    <row r="2943" ht="12.75">
      <c r="F2943" s="17"/>
    </row>
    <row r="2944" ht="12.75">
      <c r="F2944" s="17"/>
    </row>
    <row r="2945" ht="12.75">
      <c r="F2945" s="17"/>
    </row>
    <row r="2946" ht="12.75">
      <c r="F2946" s="17"/>
    </row>
    <row r="2947" ht="12.75">
      <c r="F2947" s="17"/>
    </row>
    <row r="2948" ht="12.75">
      <c r="F2948" s="17"/>
    </row>
    <row r="2949" ht="12.75">
      <c r="F2949" s="17"/>
    </row>
    <row r="2950" ht="12.75">
      <c r="F2950" s="17"/>
    </row>
    <row r="2951" ht="12.75">
      <c r="F2951" s="17"/>
    </row>
    <row r="2952" ht="12.75">
      <c r="F2952" s="17"/>
    </row>
    <row r="2953" ht="12.75">
      <c r="F2953" s="17"/>
    </row>
    <row r="2954" ht="12.75">
      <c r="F2954" s="17"/>
    </row>
    <row r="2955" ht="12.75">
      <c r="F2955" s="17"/>
    </row>
    <row r="2956" ht="12.75">
      <c r="F2956" s="17"/>
    </row>
    <row r="2957" ht="12.75">
      <c r="F2957" s="17"/>
    </row>
    <row r="2958" ht="12.75">
      <c r="F2958" s="17"/>
    </row>
    <row r="2959" ht="12.75">
      <c r="F2959" s="17"/>
    </row>
    <row r="2960" ht="12.75">
      <c r="F2960" s="17"/>
    </row>
    <row r="2961" ht="12.75">
      <c r="F2961" s="17"/>
    </row>
    <row r="2962" ht="12.75">
      <c r="F2962" s="17"/>
    </row>
    <row r="2963" ht="12.75">
      <c r="F2963" s="17"/>
    </row>
    <row r="2964" ht="12.75">
      <c r="F2964" s="17"/>
    </row>
    <row r="2965" ht="12.75">
      <c r="F2965" s="17"/>
    </row>
    <row r="2966" ht="12.75">
      <c r="F2966" s="17"/>
    </row>
    <row r="2967" ht="12.75">
      <c r="F2967" s="17"/>
    </row>
    <row r="2968" ht="12.75">
      <c r="F2968" s="17"/>
    </row>
    <row r="2969" ht="12.75">
      <c r="F2969" s="17"/>
    </row>
    <row r="2970" ht="12.75">
      <c r="F2970" s="17"/>
    </row>
    <row r="2971" ht="12.75">
      <c r="F2971" s="17"/>
    </row>
    <row r="2972" ht="12.75">
      <c r="F2972" s="17"/>
    </row>
    <row r="2973" ht="12.75">
      <c r="F2973" s="17"/>
    </row>
    <row r="2974" ht="12.75">
      <c r="F2974" s="17"/>
    </row>
    <row r="2975" ht="12.75">
      <c r="F2975" s="17"/>
    </row>
    <row r="2976" ht="12.75">
      <c r="F2976" s="17"/>
    </row>
    <row r="2977" ht="12.75">
      <c r="F2977" s="17"/>
    </row>
    <row r="2978" ht="12.75">
      <c r="F2978" s="17"/>
    </row>
    <row r="2979" ht="12.75">
      <c r="F2979" s="17"/>
    </row>
    <row r="2980" ht="12.75">
      <c r="F2980" s="17"/>
    </row>
    <row r="2981" ht="12.75">
      <c r="F2981" s="17"/>
    </row>
    <row r="2982" ht="12.75">
      <c r="F2982" s="17"/>
    </row>
    <row r="2983" ht="12.75">
      <c r="F2983" s="17"/>
    </row>
    <row r="2984" ht="12.75">
      <c r="F2984" s="17"/>
    </row>
    <row r="2985" ht="12.75">
      <c r="F2985" s="17"/>
    </row>
    <row r="2986" ht="12.75">
      <c r="F2986" s="17"/>
    </row>
    <row r="2987" ht="12.75">
      <c r="F2987" s="17"/>
    </row>
    <row r="2988" ht="12.75">
      <c r="F2988" s="17"/>
    </row>
    <row r="2989" ht="12.75">
      <c r="F2989" s="17"/>
    </row>
    <row r="2990" ht="12.75">
      <c r="F2990" s="17"/>
    </row>
    <row r="2991" ht="12.75">
      <c r="F2991" s="17"/>
    </row>
    <row r="2992" ht="12.75">
      <c r="F2992" s="17"/>
    </row>
    <row r="2993" ht="12.75">
      <c r="F2993" s="17"/>
    </row>
    <row r="2994" ht="12.75">
      <c r="F2994" s="17"/>
    </row>
    <row r="2995" ht="12.75">
      <c r="F2995" s="17"/>
    </row>
    <row r="2996" ht="12.75">
      <c r="F2996" s="17"/>
    </row>
    <row r="2997" ht="12.75">
      <c r="F2997" s="17"/>
    </row>
    <row r="2998" ht="12.75">
      <c r="F2998" s="17"/>
    </row>
    <row r="2999" ht="12.75">
      <c r="F2999" s="17"/>
    </row>
    <row r="3000" ht="12.75">
      <c r="F3000" s="17"/>
    </row>
    <row r="3001" ht="12.75">
      <c r="F3001" s="17"/>
    </row>
    <row r="3002" ht="12.75">
      <c r="F3002" s="17"/>
    </row>
    <row r="3003" ht="12.75">
      <c r="F3003" s="17"/>
    </row>
    <row r="3004" ht="12.75">
      <c r="F3004" s="17"/>
    </row>
    <row r="3005" ht="12.75">
      <c r="F3005" s="17"/>
    </row>
    <row r="3006" ht="12.75">
      <c r="F3006" s="17"/>
    </row>
    <row r="3007" ht="12.75">
      <c r="F3007" s="17"/>
    </row>
    <row r="3008" ht="12.75">
      <c r="F3008" s="17"/>
    </row>
    <row r="3009" ht="12.75">
      <c r="F3009" s="17"/>
    </row>
    <row r="3010" ht="12.75">
      <c r="F3010" s="17"/>
    </row>
    <row r="3011" ht="12.75">
      <c r="F3011" s="17"/>
    </row>
    <row r="3012" ht="12.75">
      <c r="F3012" s="17"/>
    </row>
    <row r="3013" ht="12.75">
      <c r="F3013" s="17"/>
    </row>
    <row r="3014" ht="12.75">
      <c r="F3014" s="17"/>
    </row>
    <row r="3015" ht="12.75">
      <c r="F3015" s="17"/>
    </row>
    <row r="3016" ht="12.75">
      <c r="F3016" s="17"/>
    </row>
    <row r="3017" ht="12.75">
      <c r="F3017" s="17"/>
    </row>
    <row r="3018" ht="12.75">
      <c r="F3018" s="17"/>
    </row>
    <row r="3019" ht="12.75">
      <c r="F3019" s="17"/>
    </row>
    <row r="3020" ht="12.75">
      <c r="F3020" s="17"/>
    </row>
    <row r="3021" ht="12.75">
      <c r="F3021" s="17"/>
    </row>
    <row r="3022" ht="12.75">
      <c r="F3022" s="17"/>
    </row>
    <row r="3023" ht="12.75">
      <c r="F3023" s="17"/>
    </row>
    <row r="3024" ht="12.75">
      <c r="F3024" s="17"/>
    </row>
    <row r="3025" ht="12.75">
      <c r="F3025" s="17"/>
    </row>
    <row r="3026" ht="12.75">
      <c r="F3026" s="17"/>
    </row>
    <row r="3027" ht="12.75">
      <c r="F3027" s="17"/>
    </row>
    <row r="3028" ht="12.75">
      <c r="F3028" s="17"/>
    </row>
    <row r="3029" ht="12.75">
      <c r="F3029" s="17"/>
    </row>
    <row r="3030" ht="12.75">
      <c r="F3030" s="17"/>
    </row>
    <row r="3031" ht="12.75">
      <c r="F3031" s="17"/>
    </row>
    <row r="3032" ht="12.75">
      <c r="F3032" s="17"/>
    </row>
    <row r="3033" ht="12.75">
      <c r="F3033" s="17"/>
    </row>
    <row r="3034" ht="12.75">
      <c r="F3034" s="17"/>
    </row>
    <row r="3035" ht="12.75">
      <c r="F3035" s="17"/>
    </row>
    <row r="3036" ht="12.75">
      <c r="F3036" s="17"/>
    </row>
    <row r="3037" ht="12.75">
      <c r="F3037" s="17"/>
    </row>
    <row r="3038" ht="12.75">
      <c r="F3038" s="17"/>
    </row>
    <row r="3039" ht="12.75">
      <c r="F3039" s="17"/>
    </row>
    <row r="3040" ht="12.75">
      <c r="F3040" s="17"/>
    </row>
    <row r="3041" ht="12.75">
      <c r="F3041" s="17"/>
    </row>
    <row r="3042" ht="12.75">
      <c r="F3042" s="17"/>
    </row>
    <row r="3043" ht="12.75">
      <c r="F3043" s="17"/>
    </row>
    <row r="3044" ht="12.75">
      <c r="F3044" s="17"/>
    </row>
    <row r="3045" ht="12.75">
      <c r="F3045" s="17"/>
    </row>
    <row r="3046" ht="12.75">
      <c r="F3046" s="17"/>
    </row>
    <row r="3047" ht="12.75">
      <c r="F3047" s="17"/>
    </row>
    <row r="3048" ht="12.75">
      <c r="F3048" s="17"/>
    </row>
    <row r="3049" ht="12.75">
      <c r="F3049" s="17"/>
    </row>
    <row r="3050" ht="12.75">
      <c r="F3050" s="17"/>
    </row>
    <row r="3051" ht="12.75">
      <c r="F3051" s="17"/>
    </row>
    <row r="3052" ht="12.75">
      <c r="F3052" s="17"/>
    </row>
    <row r="3053" ht="12.75">
      <c r="F3053" s="17"/>
    </row>
    <row r="3054" ht="12.75">
      <c r="F3054" s="17"/>
    </row>
    <row r="3055" ht="12.75">
      <c r="F3055" s="17"/>
    </row>
    <row r="3056" ht="12.75">
      <c r="F3056" s="17"/>
    </row>
    <row r="3057" ht="12.75">
      <c r="F3057" s="17"/>
    </row>
    <row r="3058" ht="12.75">
      <c r="F3058" s="17"/>
    </row>
    <row r="3059" ht="12.75">
      <c r="F3059" s="17"/>
    </row>
    <row r="3060" ht="12.75">
      <c r="F3060" s="17"/>
    </row>
    <row r="3061" ht="12.75">
      <c r="F3061" s="17"/>
    </row>
    <row r="3062" ht="12.75">
      <c r="F3062" s="17"/>
    </row>
    <row r="3063" ht="12.75">
      <c r="F3063" s="17"/>
    </row>
    <row r="3064" ht="12.75">
      <c r="F3064" s="17"/>
    </row>
    <row r="3065" ht="12.75">
      <c r="F3065" s="17"/>
    </row>
    <row r="3066" ht="12.75">
      <c r="F3066" s="17"/>
    </row>
    <row r="3067" ht="12.75">
      <c r="F3067" s="17"/>
    </row>
    <row r="3068" ht="12.75">
      <c r="F3068" s="17"/>
    </row>
    <row r="3069" ht="12.75">
      <c r="F3069" s="17"/>
    </row>
    <row r="3070" ht="12.75">
      <c r="F3070" s="17"/>
    </row>
    <row r="3071" ht="12.75">
      <c r="F3071" s="17"/>
    </row>
    <row r="3072" ht="12.75">
      <c r="F3072" s="17"/>
    </row>
    <row r="3073" ht="12.75">
      <c r="F3073" s="17"/>
    </row>
    <row r="3074" ht="12.75">
      <c r="F3074" s="17"/>
    </row>
    <row r="3075" ht="12.75">
      <c r="F3075" s="17"/>
    </row>
    <row r="3076" ht="12.75">
      <c r="F3076" s="17"/>
    </row>
    <row r="3077" ht="12.75">
      <c r="F3077" s="17"/>
    </row>
    <row r="3078" ht="12.75">
      <c r="F3078" s="17"/>
    </row>
    <row r="3079" ht="12.75">
      <c r="F3079" s="17"/>
    </row>
    <row r="3080" ht="12.75">
      <c r="F3080" s="17"/>
    </row>
    <row r="3081" ht="12.75">
      <c r="F3081" s="17"/>
    </row>
    <row r="3082" ht="12.75">
      <c r="F3082" s="17"/>
    </row>
    <row r="3083" ht="12.75">
      <c r="F3083" s="17"/>
    </row>
    <row r="3084" ht="12.75">
      <c r="F3084" s="17"/>
    </row>
    <row r="3085" ht="12.75">
      <c r="F3085" s="17"/>
    </row>
    <row r="3086" ht="12.75">
      <c r="F3086" s="17"/>
    </row>
    <row r="3087" ht="12.75">
      <c r="F3087" s="17"/>
    </row>
    <row r="3088" ht="12.75">
      <c r="F3088" s="17"/>
    </row>
    <row r="3089" ht="12.75">
      <c r="F3089" s="17"/>
    </row>
    <row r="3090" ht="12.75">
      <c r="F3090" s="17"/>
    </row>
    <row r="3091" ht="12.75">
      <c r="F3091" s="17"/>
    </row>
    <row r="3092" ht="12.75">
      <c r="F3092" s="17"/>
    </row>
    <row r="3093" ht="12.75">
      <c r="F3093" s="17"/>
    </row>
    <row r="3094" ht="12.75">
      <c r="F3094" s="17"/>
    </row>
    <row r="3095" ht="12.75">
      <c r="F3095" s="17"/>
    </row>
    <row r="3096" ht="12.75">
      <c r="F3096" s="17"/>
    </row>
    <row r="3097" ht="12.75">
      <c r="F3097" s="17"/>
    </row>
    <row r="3098" ht="12.75">
      <c r="F3098" s="17"/>
    </row>
    <row r="3099" ht="12.75">
      <c r="F3099" s="17"/>
    </row>
    <row r="3100" ht="12.75">
      <c r="F3100" s="17"/>
    </row>
    <row r="3101" ht="12.75">
      <c r="F3101" s="17"/>
    </row>
    <row r="3102" ht="12.75">
      <c r="F3102" s="17"/>
    </row>
    <row r="3103" ht="12.75">
      <c r="F3103" s="17"/>
    </row>
    <row r="3104" ht="12.75">
      <c r="F3104" s="17"/>
    </row>
    <row r="3105" ht="12.75">
      <c r="F3105" s="17"/>
    </row>
    <row r="3106" ht="12.75">
      <c r="F3106" s="17"/>
    </row>
    <row r="3107" ht="12.75">
      <c r="F3107" s="17"/>
    </row>
    <row r="3108" ht="12.75">
      <c r="F3108" s="17"/>
    </row>
    <row r="3109" ht="12.75">
      <c r="F3109" s="17"/>
    </row>
    <row r="3110" ht="12.75">
      <c r="F3110" s="17"/>
    </row>
    <row r="3111" ht="12.75">
      <c r="F3111" s="17"/>
    </row>
    <row r="3112" ht="12.75">
      <c r="F3112" s="17"/>
    </row>
    <row r="3113" ht="12.75">
      <c r="F3113" s="17"/>
    </row>
    <row r="3114" ht="12.75">
      <c r="F3114" s="17"/>
    </row>
    <row r="3115" ht="12.75">
      <c r="F3115" s="17"/>
    </row>
    <row r="3116" ht="12.75">
      <c r="F3116" s="17"/>
    </row>
    <row r="3117" ht="12.75">
      <c r="F3117" s="17"/>
    </row>
    <row r="3118" ht="12.75">
      <c r="F3118" s="17"/>
    </row>
    <row r="3119" ht="12.75">
      <c r="F3119" s="17"/>
    </row>
    <row r="3120" ht="12.75">
      <c r="F3120" s="17"/>
    </row>
    <row r="3121" ht="12.75">
      <c r="F3121" s="17"/>
    </row>
    <row r="3122" ht="12.75">
      <c r="F3122" s="17"/>
    </row>
    <row r="3123" ht="12.75">
      <c r="F3123" s="17"/>
    </row>
    <row r="3124" ht="12.75">
      <c r="F3124" s="17"/>
    </row>
    <row r="3125" ht="12.75">
      <c r="F3125" s="17"/>
    </row>
    <row r="3126" ht="12.75">
      <c r="F3126" s="17"/>
    </row>
    <row r="3127" ht="12.75">
      <c r="F3127" s="17"/>
    </row>
    <row r="3128" ht="12.75">
      <c r="F3128" s="17"/>
    </row>
    <row r="3129" ht="12.75">
      <c r="F3129" s="17"/>
    </row>
    <row r="3130" ht="12.75">
      <c r="F3130" s="17"/>
    </row>
    <row r="3131" ht="12.75">
      <c r="F3131" s="17"/>
    </row>
    <row r="3132" ht="12.75">
      <c r="F3132" s="17"/>
    </row>
    <row r="3133" ht="12.75">
      <c r="F3133" s="17"/>
    </row>
    <row r="3134" ht="12.75">
      <c r="F3134" s="17"/>
    </row>
    <row r="3135" ht="12.75">
      <c r="F3135" s="17"/>
    </row>
    <row r="3136" ht="12.75">
      <c r="F3136" s="17"/>
    </row>
    <row r="3137" ht="12.75">
      <c r="F3137" s="17"/>
    </row>
    <row r="3138" ht="12.75">
      <c r="F3138" s="17"/>
    </row>
    <row r="3139" ht="12.75">
      <c r="F3139" s="17"/>
    </row>
    <row r="3140" ht="12.75">
      <c r="F3140" s="17"/>
    </row>
    <row r="3141" ht="12.75">
      <c r="F3141" s="17"/>
    </row>
    <row r="3142" ht="12.75">
      <c r="F3142" s="17"/>
    </row>
    <row r="3143" ht="12.75">
      <c r="F3143" s="17"/>
    </row>
    <row r="3144" ht="12.75">
      <c r="F3144" s="17"/>
    </row>
    <row r="3145" ht="12.75">
      <c r="F3145" s="17"/>
    </row>
    <row r="3146" ht="12.75">
      <c r="F3146" s="17"/>
    </row>
    <row r="3147" ht="12.75">
      <c r="F3147" s="17"/>
    </row>
    <row r="3148" ht="12.75">
      <c r="F3148" s="17"/>
    </row>
    <row r="3149" ht="12.75">
      <c r="F3149" s="17"/>
    </row>
    <row r="3150" ht="12.75">
      <c r="F3150" s="17"/>
    </row>
    <row r="3151" ht="12.75">
      <c r="F3151" s="17"/>
    </row>
    <row r="3152" ht="12.75">
      <c r="F3152" s="17"/>
    </row>
    <row r="3153" ht="12.75">
      <c r="F3153" s="17"/>
    </row>
    <row r="3154" ht="12.75">
      <c r="F3154" s="17"/>
    </row>
    <row r="3155" ht="12.75">
      <c r="F3155" s="17"/>
    </row>
    <row r="3156" ht="12.75">
      <c r="F3156" s="17"/>
    </row>
    <row r="3157" ht="12.75">
      <c r="F3157" s="17"/>
    </row>
    <row r="3158" ht="12.75">
      <c r="F3158" s="17"/>
    </row>
    <row r="3159" ht="12.75">
      <c r="F3159" s="17"/>
    </row>
    <row r="3160" ht="12.75">
      <c r="F3160" s="17"/>
    </row>
    <row r="3161" ht="12.75">
      <c r="F3161" s="17"/>
    </row>
    <row r="3162" ht="12.75">
      <c r="F3162" s="17"/>
    </row>
    <row r="3163" ht="12.75">
      <c r="F3163" s="17"/>
    </row>
    <row r="3164" ht="12.75">
      <c r="F3164" s="17"/>
    </row>
    <row r="3165" ht="12.75">
      <c r="F3165" s="17"/>
    </row>
    <row r="3166" ht="12.75">
      <c r="F3166" s="17"/>
    </row>
    <row r="3167" ht="12.75">
      <c r="F3167" s="17"/>
    </row>
    <row r="3168" ht="12.75">
      <c r="F3168" s="17"/>
    </row>
    <row r="3169" ht="12.75">
      <c r="F3169" s="17"/>
    </row>
    <row r="3170" ht="12.75">
      <c r="F3170" s="17"/>
    </row>
    <row r="3171" ht="12.75">
      <c r="F3171" s="17"/>
    </row>
    <row r="3172" ht="12.75">
      <c r="F3172" s="17"/>
    </row>
    <row r="3173" ht="12.75">
      <c r="F3173" s="17"/>
    </row>
    <row r="3174" ht="12.75">
      <c r="F3174" s="17"/>
    </row>
    <row r="3175" ht="12.75">
      <c r="F3175" s="17"/>
    </row>
    <row r="3176" ht="12.75">
      <c r="F3176" s="17"/>
    </row>
    <row r="3177" ht="12.75">
      <c r="F3177" s="17"/>
    </row>
    <row r="3178" ht="12.75">
      <c r="F3178" s="17"/>
    </row>
    <row r="3179" ht="12.75">
      <c r="F3179" s="17"/>
    </row>
    <row r="3180" ht="12.75">
      <c r="F3180" s="17"/>
    </row>
    <row r="3181" ht="12.75">
      <c r="F3181" s="17"/>
    </row>
    <row r="3182" ht="12.75">
      <c r="F3182" s="17"/>
    </row>
    <row r="3183" ht="12.75">
      <c r="F3183" s="17"/>
    </row>
    <row r="3184" ht="12.75">
      <c r="F3184" s="17"/>
    </row>
    <row r="3185" ht="12.75">
      <c r="F3185" s="17"/>
    </row>
    <row r="3186" ht="12.75">
      <c r="F3186" s="17"/>
    </row>
    <row r="3187" ht="12.75">
      <c r="F3187" s="17"/>
    </row>
    <row r="3188" ht="12.75">
      <c r="F3188" s="17"/>
    </row>
    <row r="3189" ht="12.75">
      <c r="F3189" s="17"/>
    </row>
    <row r="3190" ht="12.75">
      <c r="F3190" s="17"/>
    </row>
    <row r="3191" ht="12.75">
      <c r="F3191" s="17"/>
    </row>
    <row r="3192" ht="12.75">
      <c r="F3192" s="17"/>
    </row>
    <row r="3193" ht="12.75">
      <c r="F3193" s="17"/>
    </row>
    <row r="3194" ht="12.75">
      <c r="F3194" s="17"/>
    </row>
    <row r="3195" ht="12.75">
      <c r="F3195" s="17"/>
    </row>
    <row r="3196" ht="12.75">
      <c r="F3196" s="17"/>
    </row>
    <row r="3197" ht="12.75">
      <c r="F3197" s="17"/>
    </row>
    <row r="3198" ht="12.75">
      <c r="F3198" s="17"/>
    </row>
    <row r="3199" ht="12.75">
      <c r="F3199" s="17"/>
    </row>
    <row r="3200" ht="12.75">
      <c r="F3200" s="17"/>
    </row>
    <row r="3201" ht="12.75">
      <c r="F3201" s="17"/>
    </row>
    <row r="3202" ht="12.75">
      <c r="F3202" s="17"/>
    </row>
    <row r="3203" ht="12.75">
      <c r="F3203" s="17"/>
    </row>
    <row r="3204" ht="12.75">
      <c r="F3204" s="17"/>
    </row>
    <row r="3205" ht="12.75">
      <c r="F3205" s="17"/>
    </row>
    <row r="3206" ht="12.75">
      <c r="F3206" s="17"/>
    </row>
    <row r="3207" ht="12.75">
      <c r="F3207" s="17"/>
    </row>
    <row r="3208" ht="12.75">
      <c r="F3208" s="17"/>
    </row>
    <row r="3209" ht="12.75">
      <c r="F3209" s="17"/>
    </row>
    <row r="3210" ht="12.75">
      <c r="F3210" s="17"/>
    </row>
    <row r="3211" ht="12.75">
      <c r="F3211" s="17"/>
    </row>
    <row r="3212" ht="12.75">
      <c r="F3212" s="17"/>
    </row>
    <row r="3213" ht="12.75">
      <c r="F3213" s="17"/>
    </row>
    <row r="3214" ht="12.75">
      <c r="F3214" s="17"/>
    </row>
    <row r="3215" ht="12.75">
      <c r="F3215" s="17"/>
    </row>
    <row r="3216" ht="12.75">
      <c r="F3216" s="17"/>
    </row>
    <row r="3217" ht="12.75">
      <c r="F3217" s="17"/>
    </row>
    <row r="3218" ht="12.75">
      <c r="F3218" s="17"/>
    </row>
    <row r="3219" ht="12.75">
      <c r="F3219" s="17"/>
    </row>
    <row r="3220" ht="12.75">
      <c r="F3220" s="17"/>
    </row>
    <row r="3221" ht="12.75">
      <c r="F3221" s="17"/>
    </row>
    <row r="3222" ht="12.75">
      <c r="F3222" s="17"/>
    </row>
    <row r="3223" ht="12.75">
      <c r="F3223" s="17"/>
    </row>
    <row r="3224" ht="12.75">
      <c r="F3224" s="17"/>
    </row>
    <row r="3225" ht="12.75">
      <c r="F3225" s="17"/>
    </row>
    <row r="3226" ht="12.75">
      <c r="F3226" s="17"/>
    </row>
    <row r="3227" ht="12.75">
      <c r="F3227" s="17"/>
    </row>
    <row r="3228" ht="12.75">
      <c r="F3228" s="17"/>
    </row>
    <row r="3229" ht="12.75">
      <c r="F3229" s="17"/>
    </row>
    <row r="3230" ht="12.75">
      <c r="F3230" s="17"/>
    </row>
    <row r="3231" ht="12.75">
      <c r="F3231" s="17"/>
    </row>
    <row r="3232" ht="12.75">
      <c r="F3232" s="17"/>
    </row>
    <row r="3233" ht="12.75">
      <c r="F3233" s="17"/>
    </row>
    <row r="3234" ht="12.75">
      <c r="F3234" s="17"/>
    </row>
    <row r="3235" ht="12.75">
      <c r="F3235" s="17"/>
    </row>
    <row r="3236" ht="12.75">
      <c r="F3236" s="17"/>
    </row>
    <row r="3237" ht="12.75">
      <c r="F3237" s="17"/>
    </row>
    <row r="3238" ht="12.75">
      <c r="F3238" s="17"/>
    </row>
    <row r="3239" ht="12.75">
      <c r="F3239" s="17"/>
    </row>
    <row r="3240" ht="12.75">
      <c r="F3240" s="17"/>
    </row>
    <row r="3241" ht="12.75">
      <c r="F3241" s="17"/>
    </row>
    <row r="3242" ht="12.75">
      <c r="F3242" s="17"/>
    </row>
    <row r="3243" ht="12.75">
      <c r="F3243" s="17"/>
    </row>
    <row r="3244" ht="12.75">
      <c r="F3244" s="17"/>
    </row>
    <row r="3245" ht="12.75">
      <c r="F3245" s="17"/>
    </row>
    <row r="3246" ht="12.75">
      <c r="F3246" s="17"/>
    </row>
    <row r="3247" ht="12.75">
      <c r="F3247" s="17"/>
    </row>
    <row r="3248" ht="12.75">
      <c r="F3248" s="17"/>
    </row>
    <row r="3249" ht="12.75">
      <c r="F3249" s="17"/>
    </row>
    <row r="3250" ht="12.75">
      <c r="F3250" s="17"/>
    </row>
    <row r="3251" ht="12.75">
      <c r="F3251" s="17"/>
    </row>
    <row r="3252" ht="12.75">
      <c r="F3252" s="17"/>
    </row>
    <row r="3253" ht="12.75">
      <c r="F3253" s="17"/>
    </row>
    <row r="3254" ht="12.75">
      <c r="F3254" s="17"/>
    </row>
    <row r="3255" ht="12.75">
      <c r="F3255" s="17"/>
    </row>
    <row r="3256" ht="12.75">
      <c r="F3256" s="17"/>
    </row>
    <row r="3257" ht="12.75">
      <c r="F3257" s="17"/>
    </row>
    <row r="3258" ht="12.75">
      <c r="F3258" s="17"/>
    </row>
    <row r="3259" ht="12.75">
      <c r="F3259" s="17"/>
    </row>
    <row r="3260" ht="12.75">
      <c r="F3260" s="17"/>
    </row>
    <row r="3261" ht="12.75">
      <c r="F3261" s="17"/>
    </row>
    <row r="3262" ht="12.75">
      <c r="F3262" s="17"/>
    </row>
    <row r="3263" ht="12.75">
      <c r="F3263" s="17"/>
    </row>
    <row r="3264" ht="12.75">
      <c r="F3264" s="17"/>
    </row>
    <row r="3265" ht="12.75">
      <c r="F3265" s="17"/>
    </row>
    <row r="3266" ht="12.75">
      <c r="F3266" s="17"/>
    </row>
    <row r="3267" ht="12.75">
      <c r="F3267" s="17"/>
    </row>
    <row r="3268" ht="12.75">
      <c r="F3268" s="17"/>
    </row>
    <row r="3269" ht="12.75">
      <c r="F3269" s="17"/>
    </row>
    <row r="3270" ht="12.75">
      <c r="F3270" s="17"/>
    </row>
    <row r="3271" ht="12.75">
      <c r="F3271" s="17"/>
    </row>
    <row r="3272" ht="12.75">
      <c r="F3272" s="17"/>
    </row>
    <row r="3273" ht="12.75">
      <c r="F3273" s="17"/>
    </row>
    <row r="3274" ht="12.75">
      <c r="F3274" s="17"/>
    </row>
    <row r="3275" ht="12.75">
      <c r="F3275" s="17"/>
    </row>
    <row r="3276" ht="12.75">
      <c r="F3276" s="17"/>
    </row>
    <row r="3277" ht="12.75">
      <c r="F3277" s="17"/>
    </row>
    <row r="3278" ht="12.75">
      <c r="F3278" s="17"/>
    </row>
    <row r="3279" ht="12.75">
      <c r="F3279" s="17"/>
    </row>
    <row r="3280" ht="12.75">
      <c r="F3280" s="17"/>
    </row>
    <row r="3281" ht="12.75">
      <c r="F3281" s="17"/>
    </row>
    <row r="3282" ht="12.75">
      <c r="F3282" s="17"/>
    </row>
    <row r="3283" ht="12.75">
      <c r="F3283" s="17"/>
    </row>
    <row r="3284" ht="12.75">
      <c r="F3284" s="17"/>
    </row>
    <row r="3285" ht="12.75">
      <c r="F3285" s="17"/>
    </row>
    <row r="3286" ht="12.75">
      <c r="F3286" s="17"/>
    </row>
    <row r="3287" ht="12.75">
      <c r="F3287" s="17"/>
    </row>
    <row r="3288" ht="12.75">
      <c r="F3288" s="17"/>
    </row>
    <row r="3289" ht="12.75">
      <c r="F3289" s="17"/>
    </row>
    <row r="3290" ht="12.75">
      <c r="F3290" s="17"/>
    </row>
    <row r="3291" ht="12.75">
      <c r="F3291" s="17"/>
    </row>
    <row r="3292" ht="12.75">
      <c r="F3292" s="17"/>
    </row>
    <row r="3293" ht="12.75">
      <c r="F3293" s="17"/>
    </row>
    <row r="3294" ht="12.75">
      <c r="F3294" s="17"/>
    </row>
    <row r="3295" ht="12.75">
      <c r="F3295" s="17"/>
    </row>
    <row r="3296" ht="12.75">
      <c r="F3296" s="17"/>
    </row>
    <row r="3297" ht="12.75">
      <c r="F3297" s="17"/>
    </row>
    <row r="3298" ht="12.75">
      <c r="F3298" s="17"/>
    </row>
    <row r="3299" ht="12.75">
      <c r="F3299" s="17"/>
    </row>
    <row r="3300" ht="12.75">
      <c r="F3300" s="17"/>
    </row>
    <row r="3301" ht="12.75">
      <c r="F3301" s="17"/>
    </row>
    <row r="3302" ht="12.75">
      <c r="F3302" s="17"/>
    </row>
    <row r="3303" ht="12.75">
      <c r="F3303" s="17"/>
    </row>
    <row r="3304" ht="12.75">
      <c r="F3304" s="17"/>
    </row>
    <row r="3305" ht="12.75">
      <c r="F3305" s="17"/>
    </row>
    <row r="3306" ht="12.75">
      <c r="F3306" s="17"/>
    </row>
    <row r="3307" ht="12.75">
      <c r="F3307" s="17"/>
    </row>
    <row r="3308" ht="12.75">
      <c r="F3308" s="17"/>
    </row>
    <row r="3309" ht="12.75">
      <c r="F3309" s="17"/>
    </row>
    <row r="3310" ht="12.75">
      <c r="F3310" s="17"/>
    </row>
    <row r="3311" ht="12.75">
      <c r="F3311" s="17"/>
    </row>
    <row r="3312" ht="12.75">
      <c r="F3312" s="17"/>
    </row>
    <row r="3313" ht="12.75">
      <c r="F3313" s="17"/>
    </row>
    <row r="3314" ht="12.75">
      <c r="F3314" s="17"/>
    </row>
    <row r="3315" ht="12.75">
      <c r="F3315" s="17"/>
    </row>
    <row r="3316" ht="12.75">
      <c r="F3316" s="17"/>
    </row>
    <row r="3317" ht="12.75">
      <c r="F3317" s="17"/>
    </row>
    <row r="3318" ht="12.75">
      <c r="F3318" s="17"/>
    </row>
    <row r="3319" ht="12.75">
      <c r="F3319" s="17"/>
    </row>
    <row r="3320" ht="12.75">
      <c r="F3320" s="17"/>
    </row>
    <row r="3321" ht="12.75">
      <c r="F3321" s="17"/>
    </row>
    <row r="3322" ht="12.75">
      <c r="F3322" s="17"/>
    </row>
    <row r="3323" ht="12.75">
      <c r="F3323" s="17"/>
    </row>
    <row r="3324" ht="12.75">
      <c r="F3324" s="17"/>
    </row>
    <row r="3325" ht="12.75">
      <c r="F3325" s="17"/>
    </row>
    <row r="3326" ht="12.75">
      <c r="F3326" s="17"/>
    </row>
    <row r="3327" ht="12.75">
      <c r="F3327" s="17"/>
    </row>
    <row r="3328" ht="12.75">
      <c r="F3328" s="17"/>
    </row>
    <row r="3329" ht="12.75">
      <c r="F3329" s="17"/>
    </row>
    <row r="3330" ht="12.75">
      <c r="F3330" s="17"/>
    </row>
    <row r="3331" ht="12.75">
      <c r="F3331" s="17"/>
    </row>
    <row r="3332" ht="12.75">
      <c r="F3332" s="17"/>
    </row>
    <row r="3333" ht="12.75">
      <c r="F3333" s="17"/>
    </row>
    <row r="3334" ht="12.75">
      <c r="F3334" s="17"/>
    </row>
    <row r="3335" ht="12.75">
      <c r="F3335" s="17"/>
    </row>
    <row r="3336" ht="12.75">
      <c r="F3336" s="17"/>
    </row>
    <row r="3337" ht="12.75">
      <c r="F3337" s="17"/>
    </row>
    <row r="3338" ht="12.75">
      <c r="F3338" s="17"/>
    </row>
    <row r="3339" ht="12.75">
      <c r="F3339" s="17"/>
    </row>
    <row r="3340" ht="12.75">
      <c r="F3340" s="17"/>
    </row>
    <row r="3341" ht="12.75">
      <c r="F3341" s="17"/>
    </row>
    <row r="3342" ht="12.75">
      <c r="F3342" s="17"/>
    </row>
    <row r="3343" ht="12.75">
      <c r="F3343" s="17"/>
    </row>
    <row r="3344" ht="12.75">
      <c r="F3344" s="17"/>
    </row>
    <row r="3345" ht="12.75">
      <c r="F3345" s="17"/>
    </row>
    <row r="3346" ht="12.75">
      <c r="F3346" s="17"/>
    </row>
    <row r="3347" ht="12.75">
      <c r="F3347" s="17"/>
    </row>
    <row r="3348" ht="12.75">
      <c r="F3348" s="17"/>
    </row>
    <row r="3349" ht="12.75">
      <c r="F3349" s="17"/>
    </row>
    <row r="3350" ht="12.75">
      <c r="F3350" s="17"/>
    </row>
    <row r="3351" ht="12.75">
      <c r="F3351" s="17"/>
    </row>
    <row r="3352" ht="12.75">
      <c r="F3352" s="17"/>
    </row>
    <row r="3353" ht="12.75">
      <c r="F3353" s="17"/>
    </row>
    <row r="3354" ht="12.75">
      <c r="F3354" s="17"/>
    </row>
    <row r="3355" ht="12.75">
      <c r="F3355" s="17"/>
    </row>
    <row r="3356" ht="12.75">
      <c r="F3356" s="17"/>
    </row>
    <row r="3357" ht="12.75">
      <c r="F3357" s="17"/>
    </row>
    <row r="3358" ht="12.75">
      <c r="F3358" s="17"/>
    </row>
    <row r="3359" ht="12.75">
      <c r="F3359" s="17"/>
    </row>
    <row r="3360" ht="12.75">
      <c r="F3360" s="17"/>
    </row>
    <row r="3361" ht="12.75">
      <c r="F3361" s="17"/>
    </row>
    <row r="3362" ht="12.75">
      <c r="F3362" s="17"/>
    </row>
    <row r="3363" ht="12.75">
      <c r="F3363" s="17"/>
    </row>
    <row r="3364" ht="12.75">
      <c r="F3364" s="17"/>
    </row>
    <row r="3365" ht="12.75">
      <c r="F3365" s="17"/>
    </row>
    <row r="3366" ht="12.75">
      <c r="F3366" s="17"/>
    </row>
    <row r="3367" ht="12.75">
      <c r="F3367" s="17"/>
    </row>
    <row r="3368" ht="12.75">
      <c r="F3368" s="17"/>
    </row>
    <row r="3369" ht="12.75">
      <c r="F3369" s="17"/>
    </row>
    <row r="3370" ht="12.75">
      <c r="F3370" s="17"/>
    </row>
    <row r="3371" ht="12.75">
      <c r="F3371" s="17"/>
    </row>
    <row r="3372" ht="12.75">
      <c r="F3372" s="17"/>
    </row>
    <row r="3373" ht="12.75">
      <c r="F3373" s="17"/>
    </row>
    <row r="3374" ht="12.75">
      <c r="F3374" s="17"/>
    </row>
    <row r="3375" ht="12.75">
      <c r="F3375" s="17"/>
    </row>
    <row r="3376" ht="12.75">
      <c r="F3376" s="17"/>
    </row>
    <row r="3377" ht="12.75">
      <c r="F3377" s="17"/>
    </row>
    <row r="3378" ht="12.75">
      <c r="F3378" s="17"/>
    </row>
    <row r="3379" ht="12.75">
      <c r="F3379" s="17"/>
    </row>
    <row r="3380" ht="12.75">
      <c r="F3380" s="17"/>
    </row>
    <row r="3381" ht="12.75">
      <c r="F3381" s="17"/>
    </row>
    <row r="3382" ht="12.75">
      <c r="F3382" s="17"/>
    </row>
    <row r="3383" ht="12.75">
      <c r="F3383" s="17"/>
    </row>
    <row r="3384" ht="12.75">
      <c r="F3384" s="17"/>
    </row>
    <row r="3385" ht="12.75">
      <c r="F3385" s="17"/>
    </row>
    <row r="3386" ht="12.75">
      <c r="F3386" s="17"/>
    </row>
    <row r="3387" ht="12.75">
      <c r="F3387" s="17"/>
    </row>
    <row r="3388" ht="12.75">
      <c r="F3388" s="17"/>
    </row>
    <row r="3389" ht="12.75">
      <c r="F3389" s="17"/>
    </row>
    <row r="3390" ht="12.75">
      <c r="F3390" s="17"/>
    </row>
    <row r="3391" ht="12.75">
      <c r="F3391" s="17"/>
    </row>
    <row r="3392" ht="12.75">
      <c r="F3392" s="17"/>
    </row>
    <row r="3393" ht="12.75">
      <c r="F3393" s="17"/>
    </row>
    <row r="3394" ht="12.75">
      <c r="F3394" s="17"/>
    </row>
    <row r="3395" ht="12.75">
      <c r="F3395" s="17"/>
    </row>
    <row r="3396" ht="12.75">
      <c r="F3396" s="17"/>
    </row>
    <row r="3397" ht="12.75">
      <c r="F3397" s="17"/>
    </row>
    <row r="3398" ht="12.75">
      <c r="F3398" s="17"/>
    </row>
    <row r="3399" ht="12.75">
      <c r="F3399" s="17"/>
    </row>
    <row r="3400" ht="12.75">
      <c r="F3400" s="17"/>
    </row>
    <row r="3401" ht="12.75">
      <c r="F3401" s="17"/>
    </row>
    <row r="3402" ht="12.75">
      <c r="F3402" s="17"/>
    </row>
    <row r="3403" ht="12.75">
      <c r="F3403" s="17"/>
    </row>
    <row r="3404" ht="12.75">
      <c r="F3404" s="17"/>
    </row>
    <row r="3405" ht="12.75">
      <c r="F3405" s="17"/>
    </row>
    <row r="3406" ht="12.75">
      <c r="F3406" s="17"/>
    </row>
    <row r="3407" ht="12.75">
      <c r="F3407" s="17"/>
    </row>
    <row r="3408" ht="12.75">
      <c r="F3408" s="17"/>
    </row>
    <row r="3409" ht="12.75">
      <c r="F3409" s="17"/>
    </row>
    <row r="3410" ht="12.75">
      <c r="F3410" s="17"/>
    </row>
    <row r="3411" ht="12.75">
      <c r="F3411" s="17"/>
    </row>
    <row r="3412" ht="12.75">
      <c r="F3412" s="17"/>
    </row>
    <row r="3413" ht="12.75">
      <c r="F3413" s="17"/>
    </row>
    <row r="3414" ht="12.75">
      <c r="F3414" s="17"/>
    </row>
    <row r="3415" ht="12.75">
      <c r="F3415" s="17"/>
    </row>
    <row r="3416" ht="12.75">
      <c r="F3416" s="17"/>
    </row>
    <row r="3417" ht="12.75">
      <c r="F3417" s="17"/>
    </row>
    <row r="3418" ht="12.75">
      <c r="F3418" s="17"/>
    </row>
    <row r="3419" ht="12.75">
      <c r="F3419" s="17"/>
    </row>
    <row r="3420" ht="12.75">
      <c r="F3420" s="17"/>
    </row>
    <row r="3421" ht="12.75">
      <c r="F3421" s="17"/>
    </row>
    <row r="3422" ht="12.75">
      <c r="F3422" s="17"/>
    </row>
    <row r="3423" ht="12.75">
      <c r="F3423" s="17"/>
    </row>
    <row r="3424" ht="12.75">
      <c r="F3424" s="17"/>
    </row>
    <row r="3425" ht="12.75">
      <c r="F3425" s="17"/>
    </row>
    <row r="3426" ht="12.75">
      <c r="F3426" s="17"/>
    </row>
    <row r="3427" ht="12.75">
      <c r="F3427" s="17"/>
    </row>
    <row r="3428" ht="12.75">
      <c r="F3428" s="17"/>
    </row>
    <row r="3429" ht="12.75">
      <c r="F3429" s="17"/>
    </row>
    <row r="3430" ht="12.75">
      <c r="F3430" s="17"/>
    </row>
    <row r="3431" ht="12.75">
      <c r="F3431" s="17"/>
    </row>
    <row r="3432" ht="12.75">
      <c r="F3432" s="17"/>
    </row>
    <row r="3433" ht="12.75">
      <c r="F3433" s="17"/>
    </row>
    <row r="3434" ht="12.75">
      <c r="F3434" s="17"/>
    </row>
    <row r="3435" ht="12.75">
      <c r="F3435" s="17"/>
    </row>
    <row r="3436" ht="12.75">
      <c r="F3436" s="17"/>
    </row>
    <row r="3437" ht="12.75">
      <c r="F3437" s="17"/>
    </row>
    <row r="3438" ht="12.75">
      <c r="F3438" s="17"/>
    </row>
    <row r="3439" ht="12.75">
      <c r="F3439" s="17"/>
    </row>
    <row r="3440" ht="12.75">
      <c r="F3440" s="17"/>
    </row>
    <row r="3441" ht="12.75">
      <c r="F3441" s="17"/>
    </row>
    <row r="3442" ht="12.75">
      <c r="F3442" s="17"/>
    </row>
    <row r="3443" ht="12.75">
      <c r="F3443" s="17"/>
    </row>
    <row r="3444" ht="12.75">
      <c r="F3444" s="17"/>
    </row>
    <row r="3445" ht="12.75">
      <c r="F3445" s="17"/>
    </row>
    <row r="3446" ht="12.75">
      <c r="F3446" s="17"/>
    </row>
    <row r="3447" ht="12.75">
      <c r="F3447" s="17"/>
    </row>
    <row r="3448" ht="12.75">
      <c r="F3448" s="17"/>
    </row>
    <row r="3449" ht="12.75">
      <c r="F3449" s="17"/>
    </row>
    <row r="3450" ht="12.75">
      <c r="F3450" s="17"/>
    </row>
    <row r="3451" ht="12.75">
      <c r="F3451" s="17"/>
    </row>
    <row r="3452" ht="12.75">
      <c r="F3452" s="17"/>
    </row>
    <row r="3453" ht="12.75">
      <c r="F3453" s="17"/>
    </row>
    <row r="3454" ht="12.75">
      <c r="F3454" s="17"/>
    </row>
    <row r="3455" ht="12.75">
      <c r="F3455" s="17"/>
    </row>
    <row r="3456" ht="12.75">
      <c r="F3456" s="17"/>
    </row>
    <row r="3457" ht="12.75">
      <c r="F3457" s="17"/>
    </row>
    <row r="3458" ht="12.75">
      <c r="F3458" s="17"/>
    </row>
    <row r="3459" ht="12.75">
      <c r="F3459" s="17"/>
    </row>
    <row r="3460" ht="12.75">
      <c r="F3460" s="17"/>
    </row>
    <row r="3461" ht="12.75">
      <c r="F3461" s="17"/>
    </row>
    <row r="3462" ht="12.75">
      <c r="F3462" s="17"/>
    </row>
    <row r="3463" ht="12.75">
      <c r="F3463" s="17"/>
    </row>
    <row r="3464" ht="12.75">
      <c r="F3464" s="17"/>
    </row>
    <row r="3465" ht="12.75">
      <c r="F3465" s="17"/>
    </row>
    <row r="3466" ht="12.75">
      <c r="F3466" s="17"/>
    </row>
    <row r="3467" ht="12.75">
      <c r="F3467" s="17"/>
    </row>
    <row r="3468" ht="12.75">
      <c r="F3468" s="17"/>
    </row>
    <row r="3469" ht="12.75">
      <c r="F3469" s="17"/>
    </row>
    <row r="3470" ht="12.75">
      <c r="F3470" s="17"/>
    </row>
    <row r="3471" ht="12.75">
      <c r="F3471" s="17"/>
    </row>
    <row r="3472" ht="12.75">
      <c r="F3472" s="17"/>
    </row>
    <row r="3473" ht="12.75">
      <c r="F3473" s="17"/>
    </row>
    <row r="3474" ht="12.75">
      <c r="F3474" s="17"/>
    </row>
    <row r="3475" ht="12.75">
      <c r="F3475" s="17"/>
    </row>
    <row r="3476" ht="12.75">
      <c r="F3476" s="17"/>
    </row>
    <row r="3477" ht="12.75">
      <c r="F3477" s="17"/>
    </row>
    <row r="3478" ht="12.75">
      <c r="F3478" s="17"/>
    </row>
    <row r="3479" ht="12.75">
      <c r="F3479" s="17"/>
    </row>
    <row r="3480" ht="12.75">
      <c r="F3480" s="17"/>
    </row>
    <row r="3481" ht="12.75">
      <c r="F3481" s="17"/>
    </row>
    <row r="3482" ht="12.75">
      <c r="F3482" s="17"/>
    </row>
    <row r="3483" ht="12.75">
      <c r="F3483" s="17"/>
    </row>
    <row r="3484" ht="12.75">
      <c r="F3484" s="17"/>
    </row>
    <row r="3485" ht="12.75">
      <c r="F3485" s="17"/>
    </row>
    <row r="3486" ht="12.75">
      <c r="F3486" s="17"/>
    </row>
    <row r="3487" ht="12.75">
      <c r="F3487" s="17"/>
    </row>
    <row r="3488" ht="12.75">
      <c r="F3488" s="17"/>
    </row>
    <row r="3489" ht="12.75">
      <c r="F3489" s="17"/>
    </row>
    <row r="3490" ht="12.75">
      <c r="F3490" s="17"/>
    </row>
    <row r="3491" ht="12.75">
      <c r="F3491" s="17"/>
    </row>
    <row r="3492" ht="12.75">
      <c r="F3492" s="17"/>
    </row>
    <row r="3493" ht="12.75">
      <c r="F3493" s="17"/>
    </row>
    <row r="3494" ht="12.75">
      <c r="F3494" s="17"/>
    </row>
    <row r="3495" ht="12.75">
      <c r="F3495" s="17"/>
    </row>
    <row r="3496" ht="12.75">
      <c r="F3496" s="17"/>
    </row>
    <row r="3497" ht="12.75">
      <c r="F3497" s="17"/>
    </row>
    <row r="3498" ht="12.75">
      <c r="F3498" s="17"/>
    </row>
    <row r="3499" ht="12.75">
      <c r="F3499" s="17"/>
    </row>
    <row r="3500" ht="12.75">
      <c r="F3500" s="17"/>
    </row>
    <row r="3501" ht="12.75">
      <c r="F3501" s="17"/>
    </row>
    <row r="3502" ht="12.75">
      <c r="F3502" s="17"/>
    </row>
    <row r="3503" ht="12.75">
      <c r="F3503" s="17"/>
    </row>
    <row r="3504" ht="12.75">
      <c r="F3504" s="17"/>
    </row>
    <row r="3505" ht="12.75">
      <c r="F3505" s="17"/>
    </row>
    <row r="3506" ht="12.75">
      <c r="F3506" s="17"/>
    </row>
    <row r="3507" ht="12.75">
      <c r="F3507" s="17"/>
    </row>
    <row r="3508" ht="12.75">
      <c r="F3508" s="17"/>
    </row>
    <row r="3509" ht="12.75">
      <c r="F3509" s="17"/>
    </row>
    <row r="3510" ht="12.75">
      <c r="F3510" s="17"/>
    </row>
    <row r="3511" ht="12.75">
      <c r="F3511" s="17"/>
    </row>
    <row r="3512" ht="12.75">
      <c r="F3512" s="17"/>
    </row>
    <row r="3513" ht="12.75">
      <c r="F3513" s="17"/>
    </row>
    <row r="3514" ht="12.75">
      <c r="F3514" s="17"/>
    </row>
    <row r="3515" ht="12.75">
      <c r="F3515" s="17"/>
    </row>
    <row r="3516" ht="12.75">
      <c r="F3516" s="17"/>
    </row>
    <row r="3517" ht="12.75">
      <c r="F3517" s="17"/>
    </row>
    <row r="3518" ht="12.75">
      <c r="F3518" s="17"/>
    </row>
    <row r="3519" ht="12.75">
      <c r="F3519" s="17"/>
    </row>
    <row r="3520" ht="12.75">
      <c r="F3520" s="17"/>
    </row>
    <row r="3521" ht="12.75">
      <c r="F3521" s="17"/>
    </row>
    <row r="3522" ht="12.75">
      <c r="F3522" s="17"/>
    </row>
    <row r="3523" ht="12.75">
      <c r="F3523" s="17"/>
    </row>
    <row r="3524" ht="12.75">
      <c r="F3524" s="17"/>
    </row>
    <row r="3525" ht="12.75">
      <c r="F3525" s="17"/>
    </row>
    <row r="3526" ht="12.75">
      <c r="F3526" s="17"/>
    </row>
    <row r="3527" ht="12.75">
      <c r="F3527" s="17"/>
    </row>
    <row r="3528" ht="12.75">
      <c r="F3528" s="17"/>
    </row>
    <row r="3529" ht="12.75">
      <c r="F3529" s="17"/>
    </row>
    <row r="3530" ht="12.75">
      <c r="F3530" s="17"/>
    </row>
    <row r="3531" ht="12.75">
      <c r="F3531" s="17"/>
    </row>
    <row r="3532" ht="12.75">
      <c r="F3532" s="17"/>
    </row>
    <row r="3533" ht="12.75">
      <c r="F3533" s="17"/>
    </row>
    <row r="3534" ht="12.75">
      <c r="F3534" s="17"/>
    </row>
    <row r="3535" ht="12.75">
      <c r="F3535" s="17"/>
    </row>
    <row r="3536" ht="12.75">
      <c r="F3536" s="17"/>
    </row>
    <row r="3537" ht="12.75">
      <c r="F3537" s="17"/>
    </row>
    <row r="3538" ht="12.75">
      <c r="F3538" s="17"/>
    </row>
    <row r="3539" ht="12.75">
      <c r="F3539" s="17"/>
    </row>
    <row r="3540" ht="12.75">
      <c r="F3540" s="17"/>
    </row>
    <row r="3541" ht="12.75">
      <c r="F3541" s="17"/>
    </row>
    <row r="3542" ht="12.75">
      <c r="F3542" s="17"/>
    </row>
    <row r="3543" ht="12.75">
      <c r="F3543" s="17"/>
    </row>
    <row r="3544" ht="12.75">
      <c r="F3544" s="17"/>
    </row>
    <row r="3545" ht="12.75">
      <c r="F3545" s="17"/>
    </row>
    <row r="3546" ht="12.75">
      <c r="F3546" s="17"/>
    </row>
    <row r="3547" ht="12.75">
      <c r="F3547" s="17"/>
    </row>
    <row r="3548" ht="12.75">
      <c r="F3548" s="17"/>
    </row>
    <row r="3549" ht="12.75">
      <c r="F3549" s="17"/>
    </row>
    <row r="3550" ht="12.75">
      <c r="F3550" s="17"/>
    </row>
    <row r="3551" ht="12.75">
      <c r="F3551" s="17"/>
    </row>
    <row r="3552" ht="12.75">
      <c r="F3552" s="17"/>
    </row>
    <row r="3553" ht="12.75">
      <c r="F3553" s="17"/>
    </row>
    <row r="3554" ht="12.75">
      <c r="F3554" s="17"/>
    </row>
    <row r="3555" ht="12.75">
      <c r="F3555" s="17"/>
    </row>
    <row r="3556" ht="12.75">
      <c r="F3556" s="17"/>
    </row>
    <row r="3557" ht="12.75">
      <c r="F3557" s="17"/>
    </row>
    <row r="3558" ht="12.75">
      <c r="F3558" s="17"/>
    </row>
    <row r="3559" ht="12.75">
      <c r="F3559" s="17"/>
    </row>
    <row r="3560" ht="12.75">
      <c r="F3560" s="17"/>
    </row>
    <row r="3561" ht="12.75">
      <c r="F3561" s="17"/>
    </row>
    <row r="3562" ht="12.75">
      <c r="F3562" s="17"/>
    </row>
    <row r="3563" ht="12.75">
      <c r="F3563" s="17"/>
    </row>
    <row r="3564" ht="12.75">
      <c r="F3564" s="17"/>
    </row>
    <row r="3565" ht="12.75">
      <c r="F3565" s="17"/>
    </row>
    <row r="3566" ht="12.75">
      <c r="F3566" s="17"/>
    </row>
    <row r="3567" ht="12.75">
      <c r="F3567" s="17"/>
    </row>
    <row r="3568" ht="12.75">
      <c r="F3568" s="17"/>
    </row>
    <row r="3569" ht="12.75">
      <c r="F3569" s="17"/>
    </row>
    <row r="3570" ht="12.75">
      <c r="F3570" s="17"/>
    </row>
    <row r="3571" ht="12.75">
      <c r="F3571" s="17"/>
    </row>
    <row r="3572" ht="12.75">
      <c r="F3572" s="17"/>
    </row>
    <row r="3573" ht="12.75">
      <c r="F3573" s="17"/>
    </row>
    <row r="3574" ht="12.75">
      <c r="F3574" s="17"/>
    </row>
    <row r="3575" ht="12.75">
      <c r="F3575" s="17"/>
    </row>
    <row r="3576" ht="12.75">
      <c r="F3576" s="17"/>
    </row>
    <row r="3577" ht="12.75">
      <c r="F3577" s="17"/>
    </row>
    <row r="3578" ht="12.75">
      <c r="F3578" s="17"/>
    </row>
    <row r="3579" ht="12.75">
      <c r="F3579" s="17"/>
    </row>
    <row r="3580" ht="12.75">
      <c r="F3580" s="17"/>
    </row>
    <row r="3581" ht="12.75">
      <c r="F3581" s="17"/>
    </row>
    <row r="3582" ht="12.75">
      <c r="F3582" s="17"/>
    </row>
    <row r="3583" ht="12.75">
      <c r="F3583" s="17"/>
    </row>
    <row r="3584" ht="12.75">
      <c r="F3584" s="17"/>
    </row>
    <row r="3585" ht="12.75">
      <c r="F3585" s="17"/>
    </row>
    <row r="3586" ht="12.75">
      <c r="F3586" s="17"/>
    </row>
    <row r="3587" ht="12.75">
      <c r="F3587" s="17"/>
    </row>
    <row r="3588" ht="12.75">
      <c r="F3588" s="17"/>
    </row>
    <row r="3589" ht="12.75">
      <c r="F3589" s="17"/>
    </row>
    <row r="3590" ht="12.75">
      <c r="F3590" s="17"/>
    </row>
    <row r="3591" ht="12.75">
      <c r="F3591" s="17"/>
    </row>
    <row r="3592" ht="12.75">
      <c r="F3592" s="17"/>
    </row>
    <row r="3593" ht="12.75">
      <c r="F3593" s="17"/>
    </row>
    <row r="3594" ht="12.75">
      <c r="F3594" s="17"/>
    </row>
    <row r="3595" ht="12.75">
      <c r="F3595" s="17"/>
    </row>
    <row r="3596" ht="12.75">
      <c r="F3596" s="17"/>
    </row>
    <row r="3597" ht="12.75">
      <c r="F3597" s="17"/>
    </row>
    <row r="3598" ht="12.75">
      <c r="F3598" s="17"/>
    </row>
    <row r="3599" ht="12.75">
      <c r="F3599" s="17"/>
    </row>
    <row r="3600" ht="12.75">
      <c r="F3600" s="17"/>
    </row>
    <row r="3601" ht="12.75">
      <c r="F3601" s="17"/>
    </row>
    <row r="3602" ht="12.75">
      <c r="F3602" s="17"/>
    </row>
    <row r="3603" ht="12.75">
      <c r="F3603" s="17"/>
    </row>
    <row r="3604" ht="12.75">
      <c r="F3604" s="17"/>
    </row>
    <row r="3605" ht="12.75">
      <c r="F3605" s="17"/>
    </row>
    <row r="3606" ht="12.75">
      <c r="F3606" s="17"/>
    </row>
    <row r="3607" ht="12.75">
      <c r="F3607" s="17"/>
    </row>
    <row r="3608" ht="12.75">
      <c r="F3608" s="17"/>
    </row>
    <row r="3609" ht="12.75">
      <c r="F3609" s="17"/>
    </row>
    <row r="3610" ht="12.75">
      <c r="F3610" s="17"/>
    </row>
    <row r="3611" ht="12.75">
      <c r="F3611" s="17"/>
    </row>
    <row r="3612" ht="12.75">
      <c r="F3612" s="17"/>
    </row>
    <row r="3613" ht="12.75">
      <c r="F3613" s="17"/>
    </row>
    <row r="3614" ht="12.75">
      <c r="F3614" s="17"/>
    </row>
    <row r="3615" ht="12.75">
      <c r="F3615" s="17"/>
    </row>
    <row r="3616" ht="12.75">
      <c r="F3616" s="17"/>
    </row>
    <row r="3617" ht="12.75">
      <c r="F3617" s="17"/>
    </row>
    <row r="3618" ht="12.75">
      <c r="F3618" s="17"/>
    </row>
    <row r="3619" ht="12.75">
      <c r="F3619" s="17"/>
    </row>
    <row r="3620" ht="12.75">
      <c r="F3620" s="17"/>
    </row>
    <row r="3621" ht="12.75">
      <c r="F3621" s="17"/>
    </row>
    <row r="3622" ht="12.75">
      <c r="F3622" s="17"/>
    </row>
    <row r="3623" ht="12.75">
      <c r="F3623" s="17"/>
    </row>
    <row r="3624" ht="12.75">
      <c r="F3624" s="17"/>
    </row>
    <row r="3625" ht="12.75">
      <c r="F3625" s="17"/>
    </row>
    <row r="3626" ht="12.75">
      <c r="F3626" s="17"/>
    </row>
    <row r="3627" ht="12.75">
      <c r="F3627" s="17"/>
    </row>
    <row r="3628" ht="12.75">
      <c r="F3628" s="17"/>
    </row>
    <row r="3629" ht="12.75">
      <c r="F3629" s="17"/>
    </row>
    <row r="3630" ht="12.75">
      <c r="F3630" s="17"/>
    </row>
    <row r="3631" ht="12.75">
      <c r="F3631" s="17"/>
    </row>
    <row r="3632" ht="12.75">
      <c r="F3632" s="17"/>
    </row>
    <row r="3633" ht="12.75">
      <c r="F3633" s="17"/>
    </row>
    <row r="3634" ht="12.75">
      <c r="F3634" s="17"/>
    </row>
    <row r="3635" ht="12.75">
      <c r="F3635" s="17"/>
    </row>
    <row r="3636" ht="12.75">
      <c r="F3636" s="17"/>
    </row>
    <row r="3637" ht="12.75">
      <c r="F3637" s="17"/>
    </row>
    <row r="3638" ht="12.75">
      <c r="F3638" s="17"/>
    </row>
    <row r="3639" ht="12.75">
      <c r="F3639" s="17"/>
    </row>
    <row r="3640" ht="12.75">
      <c r="F3640" s="17"/>
    </row>
    <row r="3641" ht="12.75">
      <c r="F3641" s="17"/>
    </row>
    <row r="3642" ht="12.75">
      <c r="F3642" s="17"/>
    </row>
    <row r="3643" ht="12.75">
      <c r="F3643" s="17"/>
    </row>
    <row r="3644" ht="12.75">
      <c r="F3644" s="17"/>
    </row>
    <row r="3645" ht="12.75">
      <c r="F3645" s="17"/>
    </row>
    <row r="3646" ht="12.75">
      <c r="F3646" s="17"/>
    </row>
    <row r="3647" ht="12.75">
      <c r="F3647" s="17"/>
    </row>
    <row r="3648" ht="12.75">
      <c r="F3648" s="17"/>
    </row>
    <row r="3649" ht="12.75">
      <c r="F3649" s="17"/>
    </row>
    <row r="3650" ht="12.75">
      <c r="F3650" s="17"/>
    </row>
    <row r="3651" ht="12.75">
      <c r="F3651" s="17"/>
    </row>
    <row r="3652" ht="12.75">
      <c r="F3652" s="17"/>
    </row>
    <row r="3653" ht="12.75">
      <c r="F3653" s="17"/>
    </row>
    <row r="3654" ht="12.75">
      <c r="F3654" s="17"/>
    </row>
    <row r="3655" ht="12.75">
      <c r="F3655" s="17"/>
    </row>
    <row r="3656" ht="12.75">
      <c r="F3656" s="17"/>
    </row>
    <row r="3657" ht="12.75">
      <c r="F3657" s="17"/>
    </row>
    <row r="3658" ht="12.75">
      <c r="F3658" s="17"/>
    </row>
    <row r="3659" ht="12.75">
      <c r="F3659" s="17"/>
    </row>
    <row r="3660" ht="12.75">
      <c r="F3660" s="17"/>
    </row>
    <row r="3661" ht="12.75">
      <c r="F3661" s="17"/>
    </row>
    <row r="3662" ht="12.75">
      <c r="F3662" s="17"/>
    </row>
    <row r="3663" ht="12.75">
      <c r="F3663" s="17"/>
    </row>
    <row r="3664" ht="12.75">
      <c r="F3664" s="17"/>
    </row>
    <row r="3665" ht="12.75">
      <c r="F3665" s="17"/>
    </row>
    <row r="3666" ht="12.75">
      <c r="F3666" s="17"/>
    </row>
    <row r="3667" ht="12.75">
      <c r="F3667" s="17"/>
    </row>
    <row r="3668" ht="12.75">
      <c r="F3668" s="17"/>
    </row>
    <row r="3669" ht="12.75">
      <c r="F3669" s="17"/>
    </row>
    <row r="3670" ht="12.75">
      <c r="F3670" s="17"/>
    </row>
    <row r="3671" ht="12.75">
      <c r="F3671" s="17"/>
    </row>
    <row r="3672" ht="12.75">
      <c r="F3672" s="17"/>
    </row>
    <row r="3673" ht="12.75">
      <c r="F3673" s="17"/>
    </row>
    <row r="3674" ht="12.75">
      <c r="F3674" s="17"/>
    </row>
    <row r="3675" ht="12.75">
      <c r="F3675" s="17"/>
    </row>
    <row r="3676" ht="12.75">
      <c r="F3676" s="17"/>
    </row>
    <row r="3677" ht="12.75">
      <c r="F3677" s="17"/>
    </row>
    <row r="3678" ht="12.75">
      <c r="F3678" s="17"/>
    </row>
    <row r="3679" ht="12.75">
      <c r="F3679" s="17"/>
    </row>
    <row r="3680" ht="12.75">
      <c r="F3680" s="17"/>
    </row>
    <row r="3681" ht="12.75">
      <c r="F3681" s="17"/>
    </row>
    <row r="3682" ht="12.75">
      <c r="F3682" s="17"/>
    </row>
    <row r="3683" ht="12.75">
      <c r="F3683" s="17"/>
    </row>
    <row r="3684" ht="12.75">
      <c r="F3684" s="17"/>
    </row>
    <row r="3685" ht="12.75">
      <c r="F3685" s="17"/>
    </row>
    <row r="3686" ht="12.75">
      <c r="F3686" s="17"/>
    </row>
    <row r="3687" ht="12.75">
      <c r="F3687" s="17"/>
    </row>
    <row r="3688" ht="12.75">
      <c r="F3688" s="17"/>
    </row>
    <row r="3689" ht="12.75">
      <c r="F3689" s="17"/>
    </row>
    <row r="3690" ht="12.75">
      <c r="F3690" s="17"/>
    </row>
    <row r="3691" ht="12.75">
      <c r="F3691" s="17"/>
    </row>
    <row r="3692" ht="12.75">
      <c r="F3692" s="17"/>
    </row>
    <row r="3693" ht="12.75">
      <c r="F3693" s="17"/>
    </row>
    <row r="3694" ht="12.75">
      <c r="F3694" s="17"/>
    </row>
    <row r="3695" ht="12.75">
      <c r="F3695" s="17"/>
    </row>
    <row r="3696" ht="12.75">
      <c r="F3696" s="17"/>
    </row>
    <row r="3697" ht="12.75">
      <c r="F3697" s="17"/>
    </row>
    <row r="3698" ht="12.75">
      <c r="F3698" s="17"/>
    </row>
    <row r="3699" ht="12.75">
      <c r="F3699" s="17"/>
    </row>
    <row r="3700" ht="12.75">
      <c r="F3700" s="17"/>
    </row>
    <row r="3701" ht="12.75">
      <c r="F3701" s="17"/>
    </row>
    <row r="3702" ht="12.75">
      <c r="F3702" s="17"/>
    </row>
    <row r="3703" ht="12.75">
      <c r="F3703" s="17"/>
    </row>
    <row r="3704" ht="12.75">
      <c r="F3704" s="17"/>
    </row>
    <row r="3705" ht="12.75">
      <c r="F3705" s="17"/>
    </row>
    <row r="3706" ht="12.75">
      <c r="F3706" s="17"/>
    </row>
    <row r="3707" ht="12.75">
      <c r="F3707" s="17"/>
    </row>
    <row r="3708" ht="12.75">
      <c r="F3708" s="17"/>
    </row>
    <row r="3709" ht="12.75">
      <c r="F3709" s="17"/>
    </row>
    <row r="3710" ht="12.75">
      <c r="F3710" s="17"/>
    </row>
    <row r="3711" ht="12.75">
      <c r="F3711" s="17"/>
    </row>
    <row r="3712" ht="12.75">
      <c r="F3712" s="17"/>
    </row>
    <row r="3713" ht="12.75">
      <c r="F3713" s="17"/>
    </row>
    <row r="3714" ht="12.75">
      <c r="F3714" s="17"/>
    </row>
    <row r="3715" ht="12.75">
      <c r="F3715" s="17"/>
    </row>
    <row r="3716" ht="12.75">
      <c r="F3716" s="17"/>
    </row>
    <row r="3717" ht="12.75">
      <c r="F3717" s="17"/>
    </row>
    <row r="3718" ht="12.75">
      <c r="F3718" s="17"/>
    </row>
    <row r="3719" ht="12.75">
      <c r="F3719" s="17"/>
    </row>
    <row r="3720" ht="12.75">
      <c r="F3720" s="17"/>
    </row>
    <row r="3721" ht="12.75">
      <c r="F3721" s="17"/>
    </row>
    <row r="3722" ht="12.75">
      <c r="F3722" s="17"/>
    </row>
    <row r="3723" ht="12.75">
      <c r="F3723" s="17"/>
    </row>
    <row r="3724" ht="12.75">
      <c r="F3724" s="17"/>
    </row>
    <row r="3725" ht="12.75">
      <c r="F3725" s="17"/>
    </row>
    <row r="3726" ht="12.75">
      <c r="F3726" s="17"/>
    </row>
    <row r="3727" ht="12.75">
      <c r="F3727" s="17"/>
    </row>
    <row r="3728" ht="12.75">
      <c r="F3728" s="17"/>
    </row>
    <row r="3729" ht="12.75">
      <c r="F3729" s="17"/>
    </row>
    <row r="3730" ht="12.75">
      <c r="F3730" s="17"/>
    </row>
    <row r="3731" ht="12.75">
      <c r="F3731" s="17"/>
    </row>
    <row r="3732" ht="12.75">
      <c r="F3732" s="17"/>
    </row>
    <row r="3733" ht="12.75">
      <c r="F3733" s="17"/>
    </row>
    <row r="3734" ht="12.75">
      <c r="F3734" s="17"/>
    </row>
    <row r="3735" ht="12.75">
      <c r="F3735" s="17"/>
    </row>
    <row r="3736" ht="12.75">
      <c r="F3736" s="17"/>
    </row>
    <row r="3737" ht="12.75">
      <c r="F3737" s="17"/>
    </row>
    <row r="3738" ht="12.75">
      <c r="F3738" s="17"/>
    </row>
    <row r="3739" ht="12.75">
      <c r="F3739" s="17"/>
    </row>
    <row r="3740" ht="12.75">
      <c r="F3740" s="17"/>
    </row>
    <row r="3741" ht="12.75">
      <c r="F3741" s="17"/>
    </row>
    <row r="3742" ht="12.75">
      <c r="F3742" s="17"/>
    </row>
    <row r="3743" ht="12.75">
      <c r="F3743" s="17"/>
    </row>
    <row r="3744" ht="12.75">
      <c r="F3744" s="17"/>
    </row>
    <row r="3745" ht="12.75">
      <c r="F3745" s="17"/>
    </row>
    <row r="3746" ht="12.75">
      <c r="F3746" s="17"/>
    </row>
    <row r="3747" ht="12.75">
      <c r="F3747" s="17"/>
    </row>
    <row r="3748" ht="12.75">
      <c r="F3748" s="17"/>
    </row>
    <row r="3749" ht="12.75">
      <c r="F3749" s="17"/>
    </row>
    <row r="3750" ht="12.75">
      <c r="F3750" s="17"/>
    </row>
    <row r="3751" ht="12.75">
      <c r="F3751" s="17"/>
    </row>
    <row r="3752" ht="12.75">
      <c r="F3752" s="17"/>
    </row>
    <row r="3753" ht="12.75">
      <c r="F3753" s="17"/>
    </row>
    <row r="3754" ht="12.75">
      <c r="F3754" s="17"/>
    </row>
    <row r="3755" ht="12.75">
      <c r="F3755" s="17"/>
    </row>
    <row r="3756" ht="12.75">
      <c r="F3756" s="17"/>
    </row>
    <row r="3757" ht="12.75">
      <c r="F3757" s="17"/>
    </row>
    <row r="3758" ht="12.75">
      <c r="F3758" s="17"/>
    </row>
    <row r="3759" ht="12.75">
      <c r="F3759" s="17"/>
    </row>
    <row r="3760" ht="12.75">
      <c r="F3760" s="17"/>
    </row>
    <row r="3761" ht="12.75">
      <c r="F3761" s="17"/>
    </row>
    <row r="3762" ht="12.75">
      <c r="F3762" s="17"/>
    </row>
    <row r="3763" ht="12.75">
      <c r="F3763" s="17"/>
    </row>
    <row r="3764" ht="12.75">
      <c r="F3764" s="17"/>
    </row>
    <row r="3765" ht="12.75">
      <c r="F3765" s="17"/>
    </row>
    <row r="3766" ht="12.75">
      <c r="F3766" s="17"/>
    </row>
    <row r="3767" ht="12.75">
      <c r="F3767" s="17"/>
    </row>
    <row r="3768" ht="12.75">
      <c r="F3768" s="17"/>
    </row>
    <row r="3769" ht="12.75">
      <c r="F3769" s="17"/>
    </row>
    <row r="3770" ht="12.75">
      <c r="F3770" s="17"/>
    </row>
    <row r="3771" ht="12.75">
      <c r="F3771" s="17"/>
    </row>
    <row r="3772" ht="12.75">
      <c r="F3772" s="17"/>
    </row>
    <row r="3773" ht="12.75">
      <c r="F3773" s="17"/>
    </row>
    <row r="3774" ht="12.75">
      <c r="F3774" s="17"/>
    </row>
    <row r="3775" ht="12.75">
      <c r="F3775" s="17"/>
    </row>
    <row r="3776" ht="12.75">
      <c r="F3776" s="17"/>
    </row>
    <row r="3777" ht="12.75">
      <c r="F3777" s="17"/>
    </row>
    <row r="3778" ht="12.75">
      <c r="F3778" s="17"/>
    </row>
    <row r="3779" ht="12.75">
      <c r="F3779" s="17"/>
    </row>
    <row r="3780" ht="12.75">
      <c r="F3780" s="17"/>
    </row>
    <row r="3781" ht="12.75">
      <c r="F3781" s="17"/>
    </row>
    <row r="3782" ht="12.75">
      <c r="F3782" s="17"/>
    </row>
    <row r="3783" ht="12.75">
      <c r="F3783" s="17"/>
    </row>
    <row r="3784" ht="12.75">
      <c r="F3784" s="17"/>
    </row>
    <row r="3785" ht="12.75">
      <c r="F3785" s="17"/>
    </row>
    <row r="3786" ht="12.75">
      <c r="F3786" s="17"/>
    </row>
    <row r="3787" ht="12.75">
      <c r="F3787" s="17"/>
    </row>
    <row r="3788" ht="12.75">
      <c r="F3788" s="17"/>
    </row>
    <row r="3789" ht="12.75">
      <c r="F3789" s="17"/>
    </row>
    <row r="3790" ht="12.75">
      <c r="F3790" s="17"/>
    </row>
    <row r="3791" ht="12.75">
      <c r="F3791" s="17"/>
    </row>
    <row r="3792" ht="12.75">
      <c r="F3792" s="17"/>
    </row>
    <row r="3793" ht="12.75">
      <c r="F3793" s="17"/>
    </row>
    <row r="3794" ht="12.75">
      <c r="F3794" s="17"/>
    </row>
    <row r="3795" ht="12.75">
      <c r="F3795" s="17"/>
    </row>
    <row r="3796" ht="12.75">
      <c r="F3796" s="17"/>
    </row>
    <row r="3797" ht="12.75">
      <c r="F3797" s="17"/>
    </row>
    <row r="3798" ht="12.75">
      <c r="F3798" s="17"/>
    </row>
    <row r="3799" ht="12.75">
      <c r="F3799" s="17"/>
    </row>
    <row r="3800" ht="12.75">
      <c r="F3800" s="17"/>
    </row>
    <row r="3801" ht="12.75">
      <c r="F3801" s="17"/>
    </row>
    <row r="3802" ht="12.75">
      <c r="F3802" s="17"/>
    </row>
    <row r="3803" ht="12.75">
      <c r="F3803" s="17"/>
    </row>
    <row r="3804" ht="12.75">
      <c r="F3804" s="17"/>
    </row>
    <row r="3805" ht="12.75">
      <c r="F3805" s="17"/>
    </row>
    <row r="3806" ht="12.75">
      <c r="F3806" s="17"/>
    </row>
    <row r="3807" ht="12.75">
      <c r="F3807" s="17"/>
    </row>
    <row r="3808" ht="12.75">
      <c r="F3808" s="17"/>
    </row>
    <row r="3809" ht="12.75">
      <c r="F3809" s="17"/>
    </row>
    <row r="3810" ht="12.75">
      <c r="F3810" s="17"/>
    </row>
    <row r="3811" ht="12.75">
      <c r="F3811" s="17"/>
    </row>
    <row r="3812" ht="12.75">
      <c r="F3812" s="17"/>
    </row>
    <row r="3813" ht="12.75">
      <c r="F3813" s="17"/>
    </row>
    <row r="3814" ht="12.75">
      <c r="F3814" s="17"/>
    </row>
    <row r="3815" ht="12.75">
      <c r="F3815" s="17"/>
    </row>
    <row r="3816" ht="12.75">
      <c r="F3816" s="17"/>
    </row>
    <row r="3817" ht="12.75">
      <c r="F3817" s="17"/>
    </row>
    <row r="3818" ht="12.75">
      <c r="F3818" s="17"/>
    </row>
    <row r="3819" ht="12.75">
      <c r="F3819" s="17"/>
    </row>
    <row r="3820" ht="12.75">
      <c r="F3820" s="17"/>
    </row>
    <row r="3821" ht="12.75">
      <c r="F3821" s="17"/>
    </row>
    <row r="3822" ht="12.75">
      <c r="F3822" s="17"/>
    </row>
    <row r="3823" ht="12.75">
      <c r="F3823" s="17"/>
    </row>
    <row r="3824" ht="12.75">
      <c r="F3824" s="17"/>
    </row>
    <row r="3825" ht="12.75">
      <c r="F3825" s="17"/>
    </row>
    <row r="3826" ht="12.75">
      <c r="F3826" s="17"/>
    </row>
    <row r="3827" ht="12.75">
      <c r="F3827" s="17"/>
    </row>
    <row r="3828" ht="12.75">
      <c r="F3828" s="17"/>
    </row>
    <row r="3829" ht="12.75">
      <c r="F3829" s="17"/>
    </row>
    <row r="3830" ht="12.75">
      <c r="F3830" s="17"/>
    </row>
    <row r="3831" ht="12.75">
      <c r="F3831" s="17"/>
    </row>
    <row r="3832" ht="12.75">
      <c r="F3832" s="17"/>
    </row>
    <row r="3833" ht="12.75">
      <c r="F3833" s="17"/>
    </row>
    <row r="3834" ht="12.75">
      <c r="F3834" s="17"/>
    </row>
    <row r="3835" ht="12.75">
      <c r="F3835" s="17"/>
    </row>
    <row r="3836" ht="12.75">
      <c r="F3836" s="17"/>
    </row>
    <row r="3837" ht="12.75">
      <c r="F3837" s="17"/>
    </row>
    <row r="3838" ht="12.75">
      <c r="F3838" s="17"/>
    </row>
    <row r="3839" ht="12.75">
      <c r="F3839" s="17"/>
    </row>
    <row r="3840" ht="12.75">
      <c r="F3840" s="17"/>
    </row>
    <row r="3841" ht="12.75">
      <c r="F3841" s="17"/>
    </row>
    <row r="3842" ht="12.75">
      <c r="F3842" s="17"/>
    </row>
    <row r="3843" ht="12.75">
      <c r="F3843" s="17"/>
    </row>
    <row r="3844" ht="12.75">
      <c r="F3844" s="17"/>
    </row>
    <row r="3845" ht="12.75">
      <c r="F3845" s="17"/>
    </row>
    <row r="3846" ht="12.75">
      <c r="F3846" s="17"/>
    </row>
    <row r="3847" ht="12.75">
      <c r="F3847" s="17"/>
    </row>
    <row r="3848" ht="12.75">
      <c r="F3848" s="17"/>
    </row>
    <row r="3849" ht="12.75">
      <c r="F3849" s="17"/>
    </row>
    <row r="3850" ht="12.75">
      <c r="F3850" s="17"/>
    </row>
    <row r="3851" ht="12.75">
      <c r="F3851" s="17"/>
    </row>
    <row r="3852" ht="12.75">
      <c r="F3852" s="17"/>
    </row>
    <row r="3853" ht="12.75">
      <c r="F3853" s="17"/>
    </row>
    <row r="3854" ht="12.75">
      <c r="F3854" s="17"/>
    </row>
    <row r="3855" ht="12.75">
      <c r="F3855" s="17"/>
    </row>
    <row r="3856" ht="12.75">
      <c r="F3856" s="17"/>
    </row>
    <row r="3857" ht="12.75">
      <c r="F3857" s="17"/>
    </row>
    <row r="3858" ht="12.75">
      <c r="F3858" s="17"/>
    </row>
    <row r="3859" ht="12.75">
      <c r="F3859" s="17"/>
    </row>
    <row r="3860" ht="12.75">
      <c r="F3860" s="17"/>
    </row>
    <row r="3861" ht="12.75">
      <c r="F3861" s="17"/>
    </row>
    <row r="3862" ht="12.75">
      <c r="F3862" s="17"/>
    </row>
    <row r="3863" ht="12.75">
      <c r="F3863" s="17"/>
    </row>
    <row r="3864" ht="12.75">
      <c r="F3864" s="17"/>
    </row>
    <row r="3865" ht="12.75">
      <c r="F3865" s="17"/>
    </row>
    <row r="3866" ht="12.75">
      <c r="F3866" s="17"/>
    </row>
    <row r="3867" ht="12.75">
      <c r="F3867" s="17"/>
    </row>
    <row r="3868" ht="12.75">
      <c r="F3868" s="17"/>
    </row>
    <row r="3869" ht="12.75">
      <c r="F3869" s="17"/>
    </row>
    <row r="3870" ht="12.75">
      <c r="F3870" s="17"/>
    </row>
    <row r="3871" ht="12.75">
      <c r="F3871" s="17"/>
    </row>
    <row r="3872" ht="12.75">
      <c r="F3872" s="17"/>
    </row>
    <row r="3873" ht="12.75">
      <c r="F3873" s="17"/>
    </row>
    <row r="3874" ht="12.75">
      <c r="F3874" s="17"/>
    </row>
    <row r="3875" ht="12.75">
      <c r="F3875" s="17"/>
    </row>
    <row r="3876" ht="12.75">
      <c r="F3876" s="17"/>
    </row>
    <row r="3877" ht="12.75">
      <c r="F3877" s="17"/>
    </row>
    <row r="3878" ht="12.75">
      <c r="F3878" s="17"/>
    </row>
    <row r="3879" ht="12.75">
      <c r="F3879" s="17"/>
    </row>
    <row r="3880" ht="12.75">
      <c r="F3880" s="17"/>
    </row>
    <row r="3881" ht="12.75">
      <c r="F3881" s="17"/>
    </row>
    <row r="3882" ht="12.75">
      <c r="F3882" s="17"/>
    </row>
    <row r="3883" ht="12.75">
      <c r="F3883" s="17"/>
    </row>
    <row r="3884" ht="12.75">
      <c r="F3884" s="17"/>
    </row>
    <row r="3885" ht="12.75">
      <c r="F3885" s="17"/>
    </row>
    <row r="3886" ht="12.75">
      <c r="F3886" s="17"/>
    </row>
    <row r="3887" ht="12.75">
      <c r="F3887" s="17"/>
    </row>
    <row r="3888" ht="12.75">
      <c r="F3888" s="17"/>
    </row>
    <row r="3889" ht="12.75">
      <c r="F3889" s="17"/>
    </row>
    <row r="3890" ht="12.75">
      <c r="F3890" s="17"/>
    </row>
    <row r="3891" ht="12.75">
      <c r="F3891" s="17"/>
    </row>
    <row r="3892" ht="12.75">
      <c r="F3892" s="17"/>
    </row>
    <row r="3893" ht="12.75">
      <c r="F3893" s="17"/>
    </row>
    <row r="3894" ht="12.75">
      <c r="F3894" s="17"/>
    </row>
    <row r="3895" ht="12.75">
      <c r="F3895" s="17"/>
    </row>
    <row r="3896" ht="12.75">
      <c r="F3896" s="17"/>
    </row>
    <row r="3897" ht="12.75">
      <c r="F3897" s="17"/>
    </row>
    <row r="3898" ht="12.75">
      <c r="F3898" s="17"/>
    </row>
    <row r="3899" ht="12.75">
      <c r="F3899" s="17"/>
    </row>
    <row r="3900" ht="12.75">
      <c r="F3900" s="17"/>
    </row>
    <row r="3901" ht="12.75">
      <c r="F3901" s="17"/>
    </row>
    <row r="3902" ht="12.75">
      <c r="F3902" s="17"/>
    </row>
    <row r="3903" ht="12.75">
      <c r="F3903" s="17"/>
    </row>
    <row r="3904" ht="12.75">
      <c r="F3904" s="17"/>
    </row>
    <row r="3905" ht="12.75">
      <c r="F3905" s="17"/>
    </row>
    <row r="3906" ht="12.75">
      <c r="F3906" s="17"/>
    </row>
    <row r="3907" ht="12.75">
      <c r="F3907" s="17"/>
    </row>
    <row r="3908" ht="12.75">
      <c r="F3908" s="17"/>
    </row>
    <row r="3909" ht="12.75">
      <c r="F3909" s="17"/>
    </row>
    <row r="3910" ht="12.75">
      <c r="F3910" s="17"/>
    </row>
    <row r="3911" ht="12.75">
      <c r="F3911" s="17"/>
    </row>
    <row r="3912" ht="12.75">
      <c r="F3912" s="17"/>
    </row>
    <row r="3913" ht="12.75">
      <c r="F3913" s="17"/>
    </row>
    <row r="3914" ht="12.75">
      <c r="F3914" s="17"/>
    </row>
    <row r="3915" ht="12.75">
      <c r="F3915" s="17"/>
    </row>
    <row r="3916" ht="12.75">
      <c r="F3916" s="17"/>
    </row>
    <row r="3917" ht="12.75">
      <c r="F3917" s="17"/>
    </row>
    <row r="3918" ht="12.75">
      <c r="F3918" s="17"/>
    </row>
    <row r="3919" ht="12.75">
      <c r="F3919" s="17"/>
    </row>
    <row r="3920" ht="12.75">
      <c r="F3920" s="17"/>
    </row>
    <row r="3921" ht="12.75">
      <c r="F3921" s="17"/>
    </row>
    <row r="3922" ht="12.75">
      <c r="F3922" s="17"/>
    </row>
    <row r="3923" ht="12.75">
      <c r="F3923" s="17"/>
    </row>
    <row r="3924" ht="12.75">
      <c r="F3924" s="17"/>
    </row>
    <row r="3925" ht="12.75">
      <c r="F3925" s="17"/>
    </row>
    <row r="3926" ht="12.75">
      <c r="F3926" s="17"/>
    </row>
    <row r="3927" ht="12.75">
      <c r="F3927" s="17"/>
    </row>
    <row r="3928" ht="12.75">
      <c r="F3928" s="17"/>
    </row>
    <row r="3929" ht="12.75">
      <c r="F3929" s="17"/>
    </row>
    <row r="3930" ht="12.75">
      <c r="F3930" s="17"/>
    </row>
    <row r="3931" ht="12.75">
      <c r="F3931" s="17"/>
    </row>
    <row r="3932" ht="12.75">
      <c r="F3932" s="17"/>
    </row>
    <row r="3933" ht="12.75">
      <c r="F3933" s="17"/>
    </row>
    <row r="3934" ht="12.75">
      <c r="F3934" s="17"/>
    </row>
    <row r="3935" ht="12.75">
      <c r="F3935" s="17"/>
    </row>
    <row r="3936" ht="12.75">
      <c r="F3936" s="17"/>
    </row>
    <row r="3937" ht="12.75">
      <c r="F3937" s="17"/>
    </row>
    <row r="3938" ht="12.75">
      <c r="F3938" s="17"/>
    </row>
    <row r="3939" ht="12.75">
      <c r="F3939" s="17"/>
    </row>
    <row r="3940" ht="12.75">
      <c r="F3940" s="17"/>
    </row>
    <row r="3941" ht="12.75">
      <c r="F3941" s="17"/>
    </row>
    <row r="3942" ht="12.75">
      <c r="F3942" s="17"/>
    </row>
    <row r="3943" ht="12.75">
      <c r="F3943" s="17"/>
    </row>
    <row r="3944" ht="12.75">
      <c r="F3944" s="17"/>
    </row>
    <row r="3945" ht="12.75">
      <c r="F3945" s="17"/>
    </row>
    <row r="3946" ht="12.75">
      <c r="F3946" s="17"/>
    </row>
    <row r="3947" ht="12.75">
      <c r="F3947" s="17"/>
    </row>
    <row r="3948" ht="12.75">
      <c r="F3948" s="17"/>
    </row>
    <row r="3949" ht="12.75">
      <c r="F3949" s="17"/>
    </row>
    <row r="3950" ht="12.75">
      <c r="F3950" s="17"/>
    </row>
    <row r="3951" ht="12.75">
      <c r="F3951" s="17"/>
    </row>
    <row r="3952" ht="12.75">
      <c r="F3952" s="17"/>
    </row>
    <row r="3953" ht="12.75">
      <c r="F3953" s="17"/>
    </row>
    <row r="3954" ht="12.75">
      <c r="F3954" s="17"/>
    </row>
    <row r="3955" ht="12.75">
      <c r="F3955" s="17"/>
    </row>
    <row r="3956" ht="12.75">
      <c r="F3956" s="17"/>
    </row>
    <row r="3957" ht="12.75">
      <c r="F3957" s="17"/>
    </row>
    <row r="3958" ht="12.75">
      <c r="F3958" s="17"/>
    </row>
    <row r="3959" ht="12.75">
      <c r="F3959" s="17"/>
    </row>
    <row r="3960" ht="12.75">
      <c r="F3960" s="17"/>
    </row>
    <row r="3961" ht="12.75">
      <c r="F3961" s="17"/>
    </row>
    <row r="3962" ht="12.75">
      <c r="F3962" s="17"/>
    </row>
    <row r="3963" ht="12.75">
      <c r="F3963" s="17"/>
    </row>
    <row r="3964" ht="12.75">
      <c r="F3964" s="17"/>
    </row>
    <row r="3965" ht="12.75">
      <c r="F3965" s="17"/>
    </row>
    <row r="3966" ht="12.75">
      <c r="F3966" s="17"/>
    </row>
    <row r="3967" ht="12.75">
      <c r="F3967" s="17"/>
    </row>
    <row r="3968" ht="12.75">
      <c r="F3968" s="17"/>
    </row>
    <row r="3969" ht="12.75">
      <c r="F3969" s="17"/>
    </row>
    <row r="3970" ht="12.75">
      <c r="F3970" s="17"/>
    </row>
    <row r="3971" ht="12.75">
      <c r="F3971" s="17"/>
    </row>
    <row r="3972" ht="12.75">
      <c r="F3972" s="17"/>
    </row>
    <row r="3973" ht="12.75">
      <c r="F3973" s="17"/>
    </row>
    <row r="3974" ht="12.75">
      <c r="F3974" s="17"/>
    </row>
    <row r="3975" ht="12.75">
      <c r="F3975" s="17"/>
    </row>
    <row r="3976" ht="12.75">
      <c r="F3976" s="17"/>
    </row>
    <row r="3977" ht="12.75">
      <c r="F3977" s="17"/>
    </row>
    <row r="3978" ht="12.75">
      <c r="F3978" s="17"/>
    </row>
    <row r="3979" ht="12.75">
      <c r="F3979" s="17"/>
    </row>
    <row r="3980" ht="12.75">
      <c r="F3980" s="17"/>
    </row>
    <row r="3981" ht="12.75">
      <c r="F3981" s="17"/>
    </row>
    <row r="3982" ht="12.75">
      <c r="F3982" s="17"/>
    </row>
    <row r="3983" ht="12.75">
      <c r="F3983" s="17"/>
    </row>
    <row r="3984" ht="12.75">
      <c r="F3984" s="17"/>
    </row>
    <row r="3985" ht="12.75">
      <c r="F3985" s="17"/>
    </row>
    <row r="3986" ht="12.75">
      <c r="F3986" s="17"/>
    </row>
    <row r="3987" ht="12.75">
      <c r="F3987" s="17"/>
    </row>
    <row r="3988" ht="12.75">
      <c r="F3988" s="17"/>
    </row>
    <row r="3989" ht="12.75">
      <c r="F3989" s="17"/>
    </row>
    <row r="3990" ht="12.75">
      <c r="F3990" s="17"/>
    </row>
    <row r="3991" ht="12.75">
      <c r="F3991" s="17"/>
    </row>
    <row r="3992" ht="12.75">
      <c r="F3992" s="17"/>
    </row>
    <row r="3993" ht="12.75">
      <c r="F3993" s="17"/>
    </row>
    <row r="3994" ht="12.75">
      <c r="F3994" s="17"/>
    </row>
    <row r="3995" ht="12.75">
      <c r="F3995" s="17"/>
    </row>
    <row r="3996" ht="12.75">
      <c r="F3996" s="17"/>
    </row>
    <row r="3997" ht="12.75">
      <c r="F3997" s="17"/>
    </row>
    <row r="3998" ht="12.75">
      <c r="F3998" s="17"/>
    </row>
    <row r="3999" ht="12.75">
      <c r="F3999" s="17"/>
    </row>
    <row r="4000" ht="12.75">
      <c r="F4000" s="17"/>
    </row>
    <row r="4001" ht="12.75">
      <c r="F4001" s="17"/>
    </row>
    <row r="4002" ht="12.75">
      <c r="F4002" s="17"/>
    </row>
    <row r="4003" ht="12.75">
      <c r="F4003" s="17"/>
    </row>
    <row r="4004" ht="12.75">
      <c r="F4004" s="17"/>
    </row>
    <row r="4005" ht="12.75">
      <c r="F4005" s="17"/>
    </row>
    <row r="4006" ht="12.75">
      <c r="F4006" s="17"/>
    </row>
    <row r="4007" ht="12.75">
      <c r="F4007" s="17"/>
    </row>
    <row r="4008" ht="12.75">
      <c r="F4008" s="17"/>
    </row>
    <row r="4009" ht="12.75">
      <c r="F4009" s="17"/>
    </row>
    <row r="4010" ht="12.75">
      <c r="F4010" s="17"/>
    </row>
    <row r="4011" ht="12.75">
      <c r="F4011" s="17"/>
    </row>
    <row r="4012" ht="12.75">
      <c r="F4012" s="17"/>
    </row>
    <row r="4013" ht="12.75">
      <c r="F4013" s="17"/>
    </row>
    <row r="4014" ht="12.75">
      <c r="F4014" s="17"/>
    </row>
    <row r="4015" ht="12.75">
      <c r="F4015" s="17"/>
    </row>
    <row r="4016" ht="12.75">
      <c r="F4016" s="17"/>
    </row>
    <row r="4017" ht="12.75">
      <c r="F4017" s="17"/>
    </row>
    <row r="4018" ht="12.75">
      <c r="F4018" s="17"/>
    </row>
    <row r="4019" ht="12.75">
      <c r="F4019" s="17"/>
    </row>
    <row r="4020" ht="12.75">
      <c r="F4020" s="17"/>
    </row>
    <row r="4021" ht="12.75">
      <c r="F4021" s="17"/>
    </row>
    <row r="4022" ht="12.75">
      <c r="F4022" s="17"/>
    </row>
    <row r="4023" ht="12.75">
      <c r="F4023" s="17"/>
    </row>
    <row r="4024" ht="12.75">
      <c r="F4024" s="17"/>
    </row>
    <row r="4025" ht="12.75">
      <c r="F4025" s="17"/>
    </row>
    <row r="4026" ht="12.75">
      <c r="F4026" s="17"/>
    </row>
    <row r="4027" ht="12.75">
      <c r="F4027" s="17"/>
    </row>
    <row r="4028" ht="12.75">
      <c r="F4028" s="17"/>
    </row>
    <row r="4029" ht="12.75">
      <c r="F4029" s="17"/>
    </row>
    <row r="4030" ht="12.75">
      <c r="F4030" s="17"/>
    </row>
    <row r="4031" ht="12.75">
      <c r="F4031" s="17"/>
    </row>
    <row r="4032" ht="12.75">
      <c r="F4032" s="17"/>
    </row>
    <row r="4033" ht="12.75">
      <c r="F4033" s="17"/>
    </row>
    <row r="4034" ht="12.75">
      <c r="F4034" s="17"/>
    </row>
    <row r="4035" ht="12.75">
      <c r="F4035" s="17"/>
    </row>
    <row r="4036" ht="12.75">
      <c r="F4036" s="17"/>
    </row>
    <row r="4037" ht="12.75">
      <c r="F4037" s="17"/>
    </row>
    <row r="4038" ht="12.75">
      <c r="F4038" s="17"/>
    </row>
    <row r="4039" ht="12.75">
      <c r="F4039" s="17"/>
    </row>
    <row r="4040" ht="12.75">
      <c r="F4040" s="17"/>
    </row>
    <row r="4041" ht="12.75">
      <c r="F4041" s="17"/>
    </row>
    <row r="4042" ht="12.75">
      <c r="F4042" s="17"/>
    </row>
    <row r="4043" ht="12.75">
      <c r="F4043" s="17"/>
    </row>
    <row r="4044" ht="12.75">
      <c r="F4044" s="17"/>
    </row>
    <row r="4045" ht="12.75">
      <c r="F4045" s="17"/>
    </row>
    <row r="4046" ht="12.75">
      <c r="F4046" s="17"/>
    </row>
    <row r="4047" ht="12.75">
      <c r="F4047" s="17"/>
    </row>
    <row r="4048" ht="12.75">
      <c r="F4048" s="17"/>
    </row>
    <row r="4049" ht="12.75">
      <c r="F4049" s="17"/>
    </row>
    <row r="4050" ht="12.75">
      <c r="F4050" s="17"/>
    </row>
    <row r="4051" ht="12.75">
      <c r="F4051" s="17"/>
    </row>
    <row r="4052" ht="12.75">
      <c r="F4052" s="17"/>
    </row>
    <row r="4053" ht="12.75">
      <c r="F4053" s="17"/>
    </row>
    <row r="4054" ht="12.75">
      <c r="F4054" s="17"/>
    </row>
    <row r="4055" ht="12.75">
      <c r="F4055" s="17"/>
    </row>
    <row r="4056" ht="12.75">
      <c r="F4056" s="17"/>
    </row>
    <row r="4057" ht="12.75">
      <c r="F4057" s="17"/>
    </row>
    <row r="4058" ht="12.75">
      <c r="F4058" s="17"/>
    </row>
    <row r="4059" ht="12.75">
      <c r="F4059" s="17"/>
    </row>
    <row r="4060" ht="12.75">
      <c r="F4060" s="17"/>
    </row>
    <row r="4061" ht="12.75">
      <c r="F4061" s="17"/>
    </row>
    <row r="4062" ht="12.75">
      <c r="F4062" s="17"/>
    </row>
    <row r="4063" ht="12.75">
      <c r="F4063" s="17"/>
    </row>
    <row r="4064" ht="12.75">
      <c r="F4064" s="17"/>
    </row>
    <row r="4065" ht="12.75">
      <c r="F4065" s="17"/>
    </row>
    <row r="4066" ht="12.75">
      <c r="F4066" s="17"/>
    </row>
    <row r="4067" ht="12.75">
      <c r="F4067" s="17"/>
    </row>
    <row r="4068" ht="12.75">
      <c r="F4068" s="17"/>
    </row>
    <row r="4069" ht="12.75">
      <c r="F4069" s="17"/>
    </row>
    <row r="4070" ht="12.75">
      <c r="F4070" s="17"/>
    </row>
    <row r="4071" ht="12.75">
      <c r="F4071" s="17"/>
    </row>
    <row r="4072" ht="12.75">
      <c r="F4072" s="17"/>
    </row>
    <row r="4073" ht="12.75">
      <c r="F4073" s="17"/>
    </row>
    <row r="4074" ht="12.75">
      <c r="F4074" s="17"/>
    </row>
    <row r="4075" ht="12.75">
      <c r="F4075" s="17"/>
    </row>
    <row r="4076" ht="12.75">
      <c r="F4076" s="17"/>
    </row>
    <row r="4077" ht="12.75">
      <c r="F4077" s="17"/>
    </row>
    <row r="4078" ht="12.75">
      <c r="F4078" s="17"/>
    </row>
    <row r="4079" ht="12.75">
      <c r="F4079" s="17"/>
    </row>
    <row r="4080" ht="12.75">
      <c r="F4080" s="17"/>
    </row>
    <row r="4081" ht="12.75">
      <c r="F4081" s="17"/>
    </row>
    <row r="4082" ht="12.75">
      <c r="F4082" s="17"/>
    </row>
    <row r="4083" ht="12.75">
      <c r="F4083" s="17"/>
    </row>
    <row r="4084" ht="12.75">
      <c r="F4084" s="17"/>
    </row>
    <row r="4085" ht="12.75">
      <c r="F4085" s="17"/>
    </row>
    <row r="4086" ht="12.75">
      <c r="F4086" s="17"/>
    </row>
    <row r="4087" ht="12.75">
      <c r="F4087" s="17"/>
    </row>
    <row r="4088" ht="12.75">
      <c r="F4088" s="17"/>
    </row>
    <row r="4089" ht="12.75">
      <c r="F4089" s="17"/>
    </row>
    <row r="4090" ht="12.75">
      <c r="F4090" s="17"/>
    </row>
    <row r="4091" ht="12.75">
      <c r="F4091" s="17"/>
    </row>
    <row r="4092" ht="12.75">
      <c r="F4092" s="17"/>
    </row>
    <row r="4093" ht="12.75">
      <c r="F4093" s="17"/>
    </row>
    <row r="4094" ht="12.75">
      <c r="F4094" s="17"/>
    </row>
    <row r="4095" ht="12.75">
      <c r="F4095" s="17"/>
    </row>
    <row r="4096" ht="12.75">
      <c r="F4096" s="17"/>
    </row>
    <row r="4097" ht="12.75">
      <c r="F4097" s="17"/>
    </row>
    <row r="4098" ht="12.75">
      <c r="F4098" s="17"/>
    </row>
    <row r="4099" ht="12.75">
      <c r="F4099" s="17"/>
    </row>
    <row r="4100" ht="12.75">
      <c r="F4100" s="17"/>
    </row>
    <row r="4101" ht="12.75">
      <c r="F4101" s="17"/>
    </row>
    <row r="4102" ht="12.75">
      <c r="F4102" s="17"/>
    </row>
    <row r="4103" ht="12.75">
      <c r="F4103" s="17"/>
    </row>
    <row r="4104" ht="12.75">
      <c r="F4104" s="17"/>
    </row>
    <row r="4105" ht="12.75">
      <c r="F4105" s="17"/>
    </row>
    <row r="4106" ht="12.75">
      <c r="F4106" s="17"/>
    </row>
    <row r="4107" ht="12.75">
      <c r="F4107" s="17"/>
    </row>
    <row r="4108" ht="12.75">
      <c r="F4108" s="17"/>
    </row>
    <row r="4109" ht="12.75">
      <c r="F4109" s="17"/>
    </row>
    <row r="4110" ht="12.75">
      <c r="F4110" s="17"/>
    </row>
    <row r="4111" ht="12.75">
      <c r="F4111" s="17"/>
    </row>
    <row r="4112" ht="12.75">
      <c r="F4112" s="17"/>
    </row>
    <row r="4113" ht="12.75">
      <c r="F4113" s="17"/>
    </row>
    <row r="4114" ht="12.75">
      <c r="F4114" s="17"/>
    </row>
    <row r="4115" ht="12.75">
      <c r="F4115" s="17"/>
    </row>
    <row r="4116" ht="12.75">
      <c r="F4116" s="17"/>
    </row>
    <row r="4117" ht="12.75">
      <c r="F4117" s="17"/>
    </row>
    <row r="4118" ht="12.75">
      <c r="F4118" s="17"/>
    </row>
    <row r="4119" ht="12.75">
      <c r="F4119" s="17"/>
    </row>
    <row r="4120" ht="12.75">
      <c r="F4120" s="17"/>
    </row>
    <row r="4121" ht="12.75">
      <c r="F4121" s="17"/>
    </row>
    <row r="4122" ht="12.75">
      <c r="F4122" s="17"/>
    </row>
    <row r="4123" ht="12.75">
      <c r="F4123" s="17"/>
    </row>
    <row r="4124" ht="12.75">
      <c r="F4124" s="17"/>
    </row>
    <row r="4125" ht="12.75">
      <c r="F4125" s="17"/>
    </row>
    <row r="4126" ht="12.75">
      <c r="F4126" s="17"/>
    </row>
    <row r="4127" ht="12.75">
      <c r="F4127" s="17"/>
    </row>
    <row r="4128" ht="12.75">
      <c r="F4128" s="17"/>
    </row>
    <row r="4129" ht="12.75">
      <c r="F4129" s="17"/>
    </row>
    <row r="4130" ht="12.75">
      <c r="F4130" s="17"/>
    </row>
    <row r="4131" ht="12.75">
      <c r="F4131" s="17"/>
    </row>
    <row r="4132" ht="12.75">
      <c r="F4132" s="17"/>
    </row>
    <row r="4133" ht="12.75">
      <c r="F4133" s="17"/>
    </row>
    <row r="4134" ht="12.75">
      <c r="F4134" s="17"/>
    </row>
    <row r="4135" ht="12.75">
      <c r="F4135" s="17"/>
    </row>
    <row r="4136" ht="12.75">
      <c r="F4136" s="17"/>
    </row>
    <row r="4137" ht="12.75">
      <c r="F4137" s="17"/>
    </row>
    <row r="4138" ht="12.75">
      <c r="F4138" s="17"/>
    </row>
    <row r="4139" ht="12.75">
      <c r="F4139" s="17"/>
    </row>
    <row r="4140" ht="12.75">
      <c r="F4140" s="17"/>
    </row>
    <row r="4141" ht="12.75">
      <c r="F4141" s="17"/>
    </row>
    <row r="4142" ht="12.75">
      <c r="F4142" s="17"/>
    </row>
    <row r="4143" ht="12.75">
      <c r="F4143" s="17"/>
    </row>
    <row r="4144" ht="12.75">
      <c r="F4144" s="17"/>
    </row>
    <row r="4145" ht="12.75">
      <c r="F4145" s="17"/>
    </row>
    <row r="4146" ht="12.75">
      <c r="F4146" s="17"/>
    </row>
    <row r="4147" ht="12.75">
      <c r="F4147" s="17"/>
    </row>
    <row r="4148" ht="12.75">
      <c r="F4148" s="17"/>
    </row>
    <row r="4149" ht="12.75">
      <c r="F4149" s="17"/>
    </row>
    <row r="4150" ht="12.75">
      <c r="F4150" s="17"/>
    </row>
    <row r="4151" ht="12.75">
      <c r="F4151" s="17"/>
    </row>
    <row r="4152" ht="12.75">
      <c r="F4152" s="17"/>
    </row>
    <row r="4153" ht="12.75">
      <c r="F4153" s="17"/>
    </row>
    <row r="4154" ht="12.75">
      <c r="F4154" s="17"/>
    </row>
    <row r="4155" ht="12.75">
      <c r="F4155" s="17"/>
    </row>
    <row r="4156" ht="12.75">
      <c r="F4156" s="17"/>
    </row>
    <row r="4157" ht="12.75">
      <c r="F4157" s="17"/>
    </row>
    <row r="4158" ht="12.75">
      <c r="F4158" s="17"/>
    </row>
    <row r="4159" ht="12.75">
      <c r="F4159" s="17"/>
    </row>
    <row r="4160" ht="12.75">
      <c r="F4160" s="17"/>
    </row>
    <row r="4161" ht="12.75">
      <c r="F4161" s="17"/>
    </row>
    <row r="4162" ht="12.75">
      <c r="F4162" s="17"/>
    </row>
    <row r="4163" ht="12.75">
      <c r="F4163" s="17"/>
    </row>
    <row r="4164" ht="12.75">
      <c r="F4164" s="17"/>
    </row>
    <row r="4165" ht="12.75">
      <c r="F4165" s="17"/>
    </row>
    <row r="4166" ht="12.75">
      <c r="F4166" s="17"/>
    </row>
    <row r="4167" ht="12.75">
      <c r="F4167" s="17"/>
    </row>
    <row r="4168" ht="12.75">
      <c r="F4168" s="17"/>
    </row>
    <row r="4169" ht="12.75">
      <c r="F4169" s="17"/>
    </row>
    <row r="4170" ht="12.75">
      <c r="F4170" s="17"/>
    </row>
    <row r="4171" ht="12.75">
      <c r="F4171" s="17"/>
    </row>
    <row r="4172" ht="12.75">
      <c r="F4172" s="17"/>
    </row>
    <row r="4173" ht="12.75">
      <c r="F4173" s="17"/>
    </row>
    <row r="4174" ht="12.75">
      <c r="F4174" s="17"/>
    </row>
    <row r="4175" ht="12.75">
      <c r="F4175" s="17"/>
    </row>
    <row r="4176" ht="12.75">
      <c r="F4176" s="17"/>
    </row>
    <row r="4177" ht="12.75">
      <c r="F4177" s="17"/>
    </row>
    <row r="4178" ht="12.75">
      <c r="F4178" s="17"/>
    </row>
    <row r="4179" ht="12.75">
      <c r="F4179" s="17"/>
    </row>
    <row r="4180" ht="12.75">
      <c r="F4180" s="17"/>
    </row>
    <row r="4181" ht="12.75">
      <c r="F4181" s="17"/>
    </row>
    <row r="4182" ht="12.75">
      <c r="F4182" s="17"/>
    </row>
    <row r="4183" ht="12.75">
      <c r="F4183" s="17"/>
    </row>
    <row r="4184" ht="12.75">
      <c r="F4184" s="17"/>
    </row>
    <row r="4185" ht="12.75">
      <c r="F4185" s="17"/>
    </row>
    <row r="4186" ht="12.75">
      <c r="F4186" s="17"/>
    </row>
    <row r="4187" ht="12.75">
      <c r="F4187" s="17"/>
    </row>
    <row r="4188" ht="12.75">
      <c r="F4188" s="17"/>
    </row>
    <row r="4189" ht="12.75">
      <c r="F4189" s="17"/>
    </row>
    <row r="4190" ht="12.75">
      <c r="F4190" s="17"/>
    </row>
    <row r="4191" ht="12.75">
      <c r="F4191" s="17"/>
    </row>
    <row r="4192" ht="12.75">
      <c r="F4192" s="17"/>
    </row>
    <row r="4193" ht="12.75">
      <c r="F4193" s="17"/>
    </row>
    <row r="4194" ht="12.75">
      <c r="F4194" s="17"/>
    </row>
    <row r="4195" ht="12.75">
      <c r="F4195" s="17"/>
    </row>
    <row r="4196" ht="12.75">
      <c r="F4196" s="17"/>
    </row>
    <row r="4197" ht="12.75">
      <c r="F4197" s="17"/>
    </row>
    <row r="4198" ht="12.75">
      <c r="F4198" s="17"/>
    </row>
    <row r="4199" ht="12.75">
      <c r="F4199" s="17"/>
    </row>
    <row r="4200" ht="12.75">
      <c r="F4200" s="17"/>
    </row>
    <row r="4201" ht="12.75">
      <c r="F4201" s="17"/>
    </row>
    <row r="4202" ht="12.75">
      <c r="F4202" s="17"/>
    </row>
    <row r="4203" ht="12.75">
      <c r="F4203" s="17"/>
    </row>
    <row r="4204" ht="12.75">
      <c r="F4204" s="17"/>
    </row>
    <row r="4205" ht="12.75">
      <c r="F4205" s="17"/>
    </row>
    <row r="4206" ht="12.75">
      <c r="F4206" s="17"/>
    </row>
    <row r="4207" ht="12.75">
      <c r="F4207" s="17"/>
    </row>
    <row r="4208" ht="12.75">
      <c r="F4208" s="17"/>
    </row>
    <row r="4209" ht="12.75">
      <c r="F4209" s="17"/>
    </row>
    <row r="4210" ht="12.75">
      <c r="F4210" s="17"/>
    </row>
    <row r="4211" ht="12.75">
      <c r="F4211" s="17"/>
    </row>
    <row r="4212" ht="12.75">
      <c r="F4212" s="17"/>
    </row>
    <row r="4213" ht="12.75">
      <c r="F4213" s="17"/>
    </row>
    <row r="4214" ht="12.75">
      <c r="F4214" s="17"/>
    </row>
    <row r="4215" ht="12.75">
      <c r="F4215" s="17"/>
    </row>
    <row r="4216" ht="12.75">
      <c r="F4216" s="17"/>
    </row>
    <row r="4217" ht="12.75">
      <c r="F4217" s="17"/>
    </row>
    <row r="4218" ht="12.75">
      <c r="F4218" s="17"/>
    </row>
    <row r="4219" ht="12.75">
      <c r="F4219" s="17"/>
    </row>
    <row r="4220" ht="12.75">
      <c r="F4220" s="17"/>
    </row>
    <row r="4221" ht="12.75">
      <c r="F4221" s="17"/>
    </row>
    <row r="4222" ht="12.75">
      <c r="F4222" s="17"/>
    </row>
    <row r="4223" ht="12.75">
      <c r="F4223" s="17"/>
    </row>
    <row r="4224" ht="12.75">
      <c r="F4224" s="17"/>
    </row>
    <row r="4225" ht="12.75">
      <c r="F4225" s="17"/>
    </row>
    <row r="4226" ht="12.75">
      <c r="F4226" s="17"/>
    </row>
    <row r="4227" ht="12.75">
      <c r="F4227" s="17"/>
    </row>
    <row r="4228" ht="12.75">
      <c r="F4228" s="17"/>
    </row>
    <row r="4229" ht="12.75">
      <c r="F4229" s="17"/>
    </row>
    <row r="4230" ht="12.75">
      <c r="F4230" s="17"/>
    </row>
    <row r="4231" ht="12.75">
      <c r="F4231" s="17"/>
    </row>
    <row r="4232" ht="12.75">
      <c r="F4232" s="17"/>
    </row>
    <row r="4233" ht="12.75">
      <c r="F4233" s="17"/>
    </row>
    <row r="4234" ht="12.75">
      <c r="F4234" s="17"/>
    </row>
    <row r="4235" ht="12.75">
      <c r="F4235" s="17"/>
    </row>
    <row r="4236" ht="12.75">
      <c r="F4236" s="17"/>
    </row>
    <row r="4237" ht="12.75">
      <c r="F4237" s="17"/>
    </row>
    <row r="4238" ht="12.75">
      <c r="F4238" s="17"/>
    </row>
    <row r="4239" ht="12.75">
      <c r="F4239" s="17"/>
    </row>
    <row r="4240" ht="12.75">
      <c r="F4240" s="17"/>
    </row>
    <row r="4241" ht="12.75">
      <c r="F4241" s="17"/>
    </row>
    <row r="4242" ht="12.75">
      <c r="F4242" s="17"/>
    </row>
    <row r="4243" ht="12.75">
      <c r="F4243" s="17"/>
    </row>
    <row r="4244" ht="12.75">
      <c r="F4244" s="17"/>
    </row>
    <row r="4245" ht="12.75">
      <c r="F4245" s="17"/>
    </row>
    <row r="4246" ht="12.75">
      <c r="F4246" s="17"/>
    </row>
    <row r="4247" ht="12.75">
      <c r="F4247" s="17"/>
    </row>
    <row r="4248" ht="12.75">
      <c r="F4248" s="17"/>
    </row>
    <row r="4249" ht="12.75">
      <c r="F4249" s="17"/>
    </row>
    <row r="4250" ht="12.75">
      <c r="F4250" s="17"/>
    </row>
    <row r="4251" ht="12.75">
      <c r="F4251" s="17"/>
    </row>
    <row r="4252" ht="12.75">
      <c r="F4252" s="17"/>
    </row>
    <row r="4253" ht="12.75">
      <c r="F4253" s="17"/>
    </row>
    <row r="4254" ht="12.75">
      <c r="F4254" s="17"/>
    </row>
    <row r="4255" ht="12.75">
      <c r="F4255" s="17"/>
    </row>
    <row r="4256" ht="12.75">
      <c r="F4256" s="17"/>
    </row>
    <row r="4257" ht="12.75">
      <c r="F4257" s="17"/>
    </row>
    <row r="4258" ht="12.75">
      <c r="F4258" s="17"/>
    </row>
    <row r="4259" ht="12.75">
      <c r="F4259" s="17"/>
    </row>
    <row r="4260" ht="12.75">
      <c r="F4260" s="17"/>
    </row>
    <row r="4261" ht="12.75">
      <c r="F4261" s="17"/>
    </row>
    <row r="4262" ht="12.75">
      <c r="F4262" s="17"/>
    </row>
    <row r="4263" ht="12.75">
      <c r="F4263" s="17"/>
    </row>
    <row r="4264" ht="12.75">
      <c r="F4264" s="17"/>
    </row>
    <row r="4265" ht="12.75">
      <c r="F4265" s="17"/>
    </row>
    <row r="4266" ht="12.75">
      <c r="F4266" s="17"/>
    </row>
    <row r="4267" ht="12.75">
      <c r="F4267" s="17"/>
    </row>
    <row r="4268" ht="12.75">
      <c r="F4268" s="17"/>
    </row>
    <row r="4269" ht="12.75">
      <c r="F4269" s="17"/>
    </row>
    <row r="4270" ht="12.75">
      <c r="F4270" s="17"/>
    </row>
    <row r="4271" ht="12.75">
      <c r="F4271" s="17"/>
    </row>
    <row r="4272" ht="12.75">
      <c r="F4272" s="17"/>
    </row>
    <row r="4273" ht="12.75">
      <c r="F4273" s="17"/>
    </row>
    <row r="4274" ht="12.75">
      <c r="F4274" s="17"/>
    </row>
    <row r="4275" ht="12.75">
      <c r="F4275" s="17"/>
    </row>
    <row r="4276" ht="12.75">
      <c r="F4276" s="17"/>
    </row>
    <row r="4277" ht="12.75">
      <c r="F4277" s="17"/>
    </row>
    <row r="4278" ht="12.75">
      <c r="F4278" s="17"/>
    </row>
    <row r="4279" ht="12.75">
      <c r="F4279" s="17"/>
    </row>
    <row r="4280" ht="12.75">
      <c r="F4280" s="17"/>
    </row>
    <row r="4281" ht="12.75">
      <c r="F4281" s="17"/>
    </row>
    <row r="4282" ht="12.75">
      <c r="F4282" s="17"/>
    </row>
    <row r="4283" ht="12.75">
      <c r="F4283" s="17"/>
    </row>
    <row r="4284" ht="12.75">
      <c r="F4284" s="17"/>
    </row>
    <row r="4285" ht="12.75">
      <c r="F4285" s="17"/>
    </row>
    <row r="4286" ht="12.75">
      <c r="F4286" s="17"/>
    </row>
    <row r="4287" ht="12.75">
      <c r="F4287" s="17"/>
    </row>
    <row r="4288" ht="12.75">
      <c r="F4288" s="17"/>
    </row>
    <row r="4289" ht="12.75">
      <c r="F4289" s="17"/>
    </row>
    <row r="4290" ht="12.75">
      <c r="F4290" s="17"/>
    </row>
    <row r="4291" ht="12.75">
      <c r="F4291" s="17"/>
    </row>
    <row r="4292" ht="12.75">
      <c r="F4292" s="17"/>
    </row>
    <row r="4293" ht="12.75">
      <c r="F4293" s="17"/>
    </row>
    <row r="4294" ht="12.75">
      <c r="F4294" s="17"/>
    </row>
    <row r="4295" ht="12.75">
      <c r="F4295" s="17"/>
    </row>
    <row r="4296" ht="12.75">
      <c r="F4296" s="17"/>
    </row>
    <row r="4297" ht="12.75">
      <c r="F4297" s="17"/>
    </row>
    <row r="4298" ht="12.75">
      <c r="F4298" s="17"/>
    </row>
    <row r="4299" ht="12.75">
      <c r="F4299" s="17"/>
    </row>
    <row r="4300" ht="12.75">
      <c r="F4300" s="17"/>
    </row>
    <row r="4301" ht="12.75">
      <c r="F4301" s="17"/>
    </row>
    <row r="4302" ht="12.75">
      <c r="F4302" s="17"/>
    </row>
    <row r="4303" ht="12.75">
      <c r="F4303" s="17"/>
    </row>
    <row r="4304" ht="12.75">
      <c r="F4304" s="17"/>
    </row>
    <row r="4305" ht="12.75">
      <c r="F4305" s="17"/>
    </row>
    <row r="4306" ht="12.75">
      <c r="F4306" s="17"/>
    </row>
    <row r="4307" ht="12.75">
      <c r="F4307" s="17"/>
    </row>
    <row r="4308" ht="12.75">
      <c r="F4308" s="17"/>
    </row>
    <row r="4309" ht="12.75">
      <c r="F4309" s="17"/>
    </row>
    <row r="4310" ht="12.75">
      <c r="F4310" s="17"/>
    </row>
    <row r="4311" ht="12.75">
      <c r="F4311" s="17"/>
    </row>
    <row r="4312" ht="12.75">
      <c r="F4312" s="17"/>
    </row>
    <row r="4313" ht="12.75">
      <c r="F4313" s="17"/>
    </row>
    <row r="4314" ht="12.75">
      <c r="F4314" s="17"/>
    </row>
    <row r="4315" ht="12.75">
      <c r="F4315" s="17"/>
    </row>
    <row r="4316" ht="12.75">
      <c r="F4316" s="17"/>
    </row>
    <row r="4317" ht="12.75">
      <c r="F4317" s="17"/>
    </row>
    <row r="4318" ht="12.75">
      <c r="F4318" s="17"/>
    </row>
    <row r="4319" ht="12.75">
      <c r="F4319" s="17"/>
    </row>
    <row r="4320" ht="12.75">
      <c r="F4320" s="17"/>
    </row>
    <row r="4321" ht="12.75">
      <c r="F4321" s="17"/>
    </row>
    <row r="4322" ht="12.75">
      <c r="F4322" s="17"/>
    </row>
    <row r="4323" ht="12.75">
      <c r="F4323" s="17"/>
    </row>
    <row r="4324" ht="12.75">
      <c r="F4324" s="17"/>
    </row>
    <row r="4325" ht="12.75">
      <c r="F4325" s="17"/>
    </row>
    <row r="4326" ht="12.75">
      <c r="F4326" s="17"/>
    </row>
    <row r="4327" ht="12.75">
      <c r="F4327" s="17"/>
    </row>
    <row r="4328" ht="12.75">
      <c r="F4328" s="17"/>
    </row>
    <row r="4329" ht="12.75">
      <c r="F4329" s="17"/>
    </row>
    <row r="4330" ht="12.75">
      <c r="F4330" s="17"/>
    </row>
    <row r="4331" ht="12.75">
      <c r="F4331" s="17"/>
    </row>
    <row r="4332" ht="12.75">
      <c r="F4332" s="17"/>
    </row>
    <row r="4333" ht="12.75">
      <c r="F4333" s="17"/>
    </row>
    <row r="4334" ht="12.75">
      <c r="F4334" s="17"/>
    </row>
    <row r="4335" ht="12.75">
      <c r="F4335" s="17"/>
    </row>
    <row r="4336" ht="12.75">
      <c r="F4336" s="17"/>
    </row>
    <row r="4337" ht="12.75">
      <c r="F4337" s="17"/>
    </row>
    <row r="4338" ht="12.75">
      <c r="F4338" s="17"/>
    </row>
    <row r="4339" ht="12.75">
      <c r="F4339" s="17"/>
    </row>
    <row r="4340" ht="12.75">
      <c r="F4340" s="17"/>
    </row>
    <row r="4341" ht="12.75">
      <c r="F4341" s="17"/>
    </row>
    <row r="4342" ht="12.75">
      <c r="F4342" s="17"/>
    </row>
    <row r="4343" ht="12.75">
      <c r="F4343" s="17"/>
    </row>
    <row r="4344" ht="12.75">
      <c r="F4344" s="17"/>
    </row>
    <row r="4345" ht="12.75">
      <c r="F4345" s="17"/>
    </row>
    <row r="4346" ht="12.75">
      <c r="F4346" s="17"/>
    </row>
    <row r="4347" ht="12.75">
      <c r="F4347" s="17"/>
    </row>
    <row r="4348" ht="12.75">
      <c r="F4348" s="17"/>
    </row>
    <row r="4349" ht="12.75">
      <c r="F4349" s="17"/>
    </row>
    <row r="4350" ht="12.75">
      <c r="F4350" s="17"/>
    </row>
    <row r="4351" ht="12.75">
      <c r="F4351" s="17"/>
    </row>
    <row r="4352" ht="12.75">
      <c r="F4352" s="17"/>
    </row>
    <row r="4353" ht="12.75">
      <c r="F4353" s="17"/>
    </row>
    <row r="4354" ht="12.75">
      <c r="F4354" s="17"/>
    </row>
    <row r="4355" ht="12.75">
      <c r="F4355" s="17"/>
    </row>
    <row r="4356" ht="12.75">
      <c r="F4356" s="17"/>
    </row>
    <row r="4357" ht="12.75">
      <c r="F4357" s="17"/>
    </row>
    <row r="4358" ht="12.75">
      <c r="F4358" s="17"/>
    </row>
    <row r="4359" ht="12.75">
      <c r="F4359" s="17"/>
    </row>
    <row r="4360" ht="12.75">
      <c r="F4360" s="17"/>
    </row>
    <row r="4361" ht="12.75">
      <c r="F4361" s="17"/>
    </row>
    <row r="4362" ht="12.75">
      <c r="F4362" s="17"/>
    </row>
    <row r="4363" ht="12.75">
      <c r="F4363" s="17"/>
    </row>
    <row r="4364" ht="12.75">
      <c r="F4364" s="17"/>
    </row>
    <row r="4365" ht="12.75">
      <c r="F4365" s="17"/>
    </row>
    <row r="4366" ht="12.75">
      <c r="F4366" s="17"/>
    </row>
    <row r="4367" ht="12.75">
      <c r="F4367" s="17"/>
    </row>
    <row r="4368" ht="12.75">
      <c r="F4368" s="17"/>
    </row>
    <row r="4369" ht="12.75">
      <c r="F4369" s="17"/>
    </row>
    <row r="4370" ht="12.75">
      <c r="F4370" s="17"/>
    </row>
    <row r="4371" ht="12.75">
      <c r="F4371" s="17"/>
    </row>
    <row r="4372" ht="12.75">
      <c r="F4372" s="17"/>
    </row>
    <row r="4373" ht="12.75">
      <c r="F4373" s="17"/>
    </row>
    <row r="4374" ht="12.75">
      <c r="F4374" s="17"/>
    </row>
    <row r="4375" ht="12.75">
      <c r="F4375" s="17"/>
    </row>
    <row r="4376" ht="12.75">
      <c r="F4376" s="17"/>
    </row>
    <row r="4377" ht="12.75">
      <c r="F4377" s="17"/>
    </row>
    <row r="4378" ht="12.75">
      <c r="F4378" s="17"/>
    </row>
    <row r="4379" ht="12.75">
      <c r="F4379" s="17"/>
    </row>
    <row r="4380" ht="12.75">
      <c r="F4380" s="17"/>
    </row>
    <row r="4381" ht="12.75">
      <c r="F4381" s="17"/>
    </row>
    <row r="4382" ht="12.75">
      <c r="F4382" s="17"/>
    </row>
    <row r="4383" ht="12.75">
      <c r="F4383" s="17"/>
    </row>
    <row r="4384" ht="12.75">
      <c r="F4384" s="17"/>
    </row>
    <row r="4385" ht="12.75">
      <c r="F4385" s="17"/>
    </row>
    <row r="4386" ht="12.75">
      <c r="F4386" s="17"/>
    </row>
    <row r="4387" ht="12.75">
      <c r="F4387" s="17"/>
    </row>
    <row r="4388" ht="12.75">
      <c r="F4388" s="17"/>
    </row>
    <row r="4389" ht="12.75">
      <c r="F4389" s="17"/>
    </row>
    <row r="4390" ht="12.75">
      <c r="F4390" s="17"/>
    </row>
    <row r="4391" ht="12.75">
      <c r="F4391" s="17"/>
    </row>
    <row r="4392" ht="12.75">
      <c r="F4392" s="17"/>
    </row>
    <row r="4393" ht="12.75">
      <c r="F4393" s="17"/>
    </row>
    <row r="4394" ht="12.75">
      <c r="F4394" s="17"/>
    </row>
    <row r="4395" ht="12.75">
      <c r="F4395" s="17"/>
    </row>
    <row r="4396" ht="12.75">
      <c r="F4396" s="17"/>
    </row>
    <row r="4397" ht="12.75">
      <c r="F4397" s="17"/>
    </row>
    <row r="4398" ht="12.75">
      <c r="F4398" s="17"/>
    </row>
    <row r="4399" ht="12.75">
      <c r="F4399" s="17"/>
    </row>
    <row r="4400" ht="12.75">
      <c r="F4400" s="17"/>
    </row>
    <row r="4401" ht="12.75">
      <c r="F4401" s="17"/>
    </row>
    <row r="4402" ht="12.75">
      <c r="F4402" s="17"/>
    </row>
    <row r="4403" ht="12.75">
      <c r="F4403" s="17"/>
    </row>
    <row r="4404" ht="12.75">
      <c r="F4404" s="17"/>
    </row>
    <row r="4405" ht="12.75">
      <c r="F4405" s="17"/>
    </row>
    <row r="4406" ht="12.75">
      <c r="F4406" s="17"/>
    </row>
    <row r="4407" ht="12.75">
      <c r="F4407" s="17"/>
    </row>
    <row r="4408" ht="12.75">
      <c r="F4408" s="17"/>
    </row>
    <row r="4409" ht="12.75">
      <c r="F4409" s="17"/>
    </row>
    <row r="4410" ht="12.75">
      <c r="F4410" s="17"/>
    </row>
    <row r="4411" ht="12.75">
      <c r="F4411" s="17"/>
    </row>
    <row r="4412" ht="12.75">
      <c r="F4412" s="17"/>
    </row>
    <row r="4413" ht="12.75">
      <c r="F4413" s="17"/>
    </row>
    <row r="4414" ht="12.75">
      <c r="F4414" s="17"/>
    </row>
    <row r="4415" ht="12.75">
      <c r="F4415" s="17"/>
    </row>
    <row r="4416" ht="12.75">
      <c r="F4416" s="17"/>
    </row>
    <row r="4417" ht="12.75">
      <c r="F4417" s="17"/>
    </row>
    <row r="4418" ht="12.75">
      <c r="F4418" s="17"/>
    </row>
    <row r="4419" ht="12.75">
      <c r="F4419" s="17"/>
    </row>
    <row r="4420" ht="12.75">
      <c r="F4420" s="17"/>
    </row>
    <row r="4421" ht="12.75">
      <c r="F4421" s="17"/>
    </row>
    <row r="4422" ht="12.75">
      <c r="F4422" s="17"/>
    </row>
    <row r="4423" ht="12.75">
      <c r="F4423" s="17"/>
    </row>
    <row r="4424" ht="12.75">
      <c r="F4424" s="17"/>
    </row>
    <row r="4425" ht="12.75">
      <c r="F4425" s="17"/>
    </row>
    <row r="4426" ht="12.75">
      <c r="F4426" s="17"/>
    </row>
    <row r="4427" ht="12.75">
      <c r="F4427" s="17"/>
    </row>
    <row r="4428" ht="12.75">
      <c r="F4428" s="17"/>
    </row>
    <row r="4429" ht="12.75">
      <c r="F4429" s="17"/>
    </row>
    <row r="4430" ht="12.75">
      <c r="F4430" s="17"/>
    </row>
    <row r="4431" ht="12.75">
      <c r="F4431" s="17"/>
    </row>
    <row r="4432" ht="12.75">
      <c r="F4432" s="17"/>
    </row>
    <row r="4433" ht="12.75">
      <c r="F4433" s="17"/>
    </row>
    <row r="4434" ht="12.75">
      <c r="F4434" s="17"/>
    </row>
    <row r="4435" ht="12.75">
      <c r="F4435" s="17"/>
    </row>
    <row r="4436" ht="12.75">
      <c r="F4436" s="17"/>
    </row>
    <row r="4437" ht="12.75">
      <c r="F4437" s="17"/>
    </row>
    <row r="4438" ht="12.75">
      <c r="F4438" s="17"/>
    </row>
    <row r="4439" ht="12.75">
      <c r="F4439" s="17"/>
    </row>
    <row r="4440" ht="12.75">
      <c r="F4440" s="17"/>
    </row>
    <row r="4441" ht="12.75">
      <c r="F4441" s="17"/>
    </row>
    <row r="4442" ht="12.75">
      <c r="F4442" s="17"/>
    </row>
    <row r="4443" ht="12.75">
      <c r="F4443" s="17"/>
    </row>
    <row r="4444" ht="12.75">
      <c r="F4444" s="17"/>
    </row>
    <row r="4445" ht="12.75">
      <c r="F4445" s="17"/>
    </row>
    <row r="4446" ht="12.75">
      <c r="F4446" s="17"/>
    </row>
    <row r="4447" ht="12.75">
      <c r="F4447" s="17"/>
    </row>
    <row r="4448" ht="12.75">
      <c r="F4448" s="17"/>
    </row>
    <row r="4449" ht="12.75">
      <c r="F4449" s="17"/>
    </row>
    <row r="4450" ht="12.75">
      <c r="F4450" s="17"/>
    </row>
    <row r="4451" ht="12.75">
      <c r="F4451" s="17"/>
    </row>
    <row r="4452" ht="12.75">
      <c r="F4452" s="17"/>
    </row>
    <row r="4453" ht="12.75">
      <c r="F4453" s="17"/>
    </row>
    <row r="4454" ht="12.75">
      <c r="F4454" s="17"/>
    </row>
    <row r="4455" ht="12.75">
      <c r="F4455" s="17"/>
    </row>
    <row r="4456" ht="12.75">
      <c r="F4456" s="17"/>
    </row>
    <row r="4457" ht="12.75">
      <c r="F4457" s="17"/>
    </row>
    <row r="4458" ht="12.75">
      <c r="F4458" s="17"/>
    </row>
    <row r="4459" ht="12.75">
      <c r="F4459" s="17"/>
    </row>
    <row r="4460" ht="12.75">
      <c r="F4460" s="17"/>
    </row>
    <row r="4461" ht="12.75">
      <c r="F4461" s="17"/>
    </row>
    <row r="4462" ht="12.75">
      <c r="F4462" s="17"/>
    </row>
    <row r="4463" ht="12.75">
      <c r="F4463" s="17"/>
    </row>
    <row r="4464" ht="12.75">
      <c r="F4464" s="17"/>
    </row>
    <row r="4465" ht="12.75">
      <c r="F4465" s="17"/>
    </row>
    <row r="4466" ht="12.75">
      <c r="F4466" s="17"/>
    </row>
    <row r="4467" ht="12.75">
      <c r="F4467" s="17"/>
    </row>
    <row r="4468" ht="12.75">
      <c r="F4468" s="17"/>
    </row>
    <row r="4469" ht="12.75">
      <c r="F4469" s="17"/>
    </row>
    <row r="4470" ht="12.75">
      <c r="F4470" s="17"/>
    </row>
    <row r="4471" ht="12.75">
      <c r="F4471" s="17"/>
    </row>
    <row r="4472" ht="12.75">
      <c r="F4472" s="17"/>
    </row>
    <row r="4473" ht="12.75">
      <c r="F4473" s="17"/>
    </row>
    <row r="4474" ht="12.75">
      <c r="F4474" s="17"/>
    </row>
    <row r="4475" ht="12.75">
      <c r="F4475" s="17"/>
    </row>
    <row r="4476" ht="12.75">
      <c r="F4476" s="17"/>
    </row>
    <row r="4477" ht="12.75">
      <c r="F4477" s="17"/>
    </row>
    <row r="4478" ht="12.75">
      <c r="F4478" s="17"/>
    </row>
    <row r="4479" ht="12.75">
      <c r="F4479" s="17"/>
    </row>
    <row r="4480" ht="12.75">
      <c r="F4480" s="17"/>
    </row>
    <row r="4481" ht="12.75">
      <c r="F4481" s="17"/>
    </row>
    <row r="4482" ht="12.75">
      <c r="F4482" s="17"/>
    </row>
    <row r="4483" ht="12.75">
      <c r="F4483" s="17"/>
    </row>
    <row r="4484" ht="12.75">
      <c r="F4484" s="17"/>
    </row>
    <row r="4485" ht="12.75">
      <c r="F4485" s="17"/>
    </row>
    <row r="4486" ht="12.75">
      <c r="F4486" s="17"/>
    </row>
    <row r="4487" ht="12.75">
      <c r="F4487" s="17"/>
    </row>
    <row r="4488" ht="12.75">
      <c r="F4488" s="17"/>
    </row>
    <row r="4489" ht="12.75">
      <c r="F4489" s="17"/>
    </row>
    <row r="4490" ht="12.75">
      <c r="F4490" s="17"/>
    </row>
    <row r="4491" ht="12.75">
      <c r="F4491" s="17"/>
    </row>
    <row r="4492" ht="12.75">
      <c r="F4492" s="17"/>
    </row>
    <row r="4493" ht="12.75">
      <c r="F4493" s="17"/>
    </row>
    <row r="4494" ht="12.75">
      <c r="F4494" s="17"/>
    </row>
    <row r="4495" ht="12.75">
      <c r="F4495" s="17"/>
    </row>
    <row r="4496" ht="12.75">
      <c r="F4496" s="17"/>
    </row>
    <row r="4497" ht="12.75">
      <c r="F4497" s="17"/>
    </row>
    <row r="4498" ht="12.75">
      <c r="F4498" s="17"/>
    </row>
    <row r="4499" ht="12.75">
      <c r="F4499" s="17"/>
    </row>
    <row r="4500" ht="12.75">
      <c r="F4500" s="17"/>
    </row>
    <row r="4501" ht="12.75">
      <c r="F4501" s="17"/>
    </row>
    <row r="4502" ht="12.75">
      <c r="F4502" s="17"/>
    </row>
    <row r="4503" ht="12.75">
      <c r="F4503" s="17"/>
    </row>
    <row r="4504" ht="12.75">
      <c r="F4504" s="17"/>
    </row>
    <row r="4505" ht="12.75">
      <c r="F4505" s="17"/>
    </row>
    <row r="4506" ht="12.75">
      <c r="F4506" s="17"/>
    </row>
    <row r="4507" ht="12.75">
      <c r="F4507" s="17"/>
    </row>
    <row r="4508" ht="12.75">
      <c r="F4508" s="17"/>
    </row>
    <row r="4509" ht="12.75">
      <c r="F4509" s="17"/>
    </row>
    <row r="4510" ht="12.75">
      <c r="F4510" s="17"/>
    </row>
    <row r="4511" ht="12.75">
      <c r="F4511" s="17"/>
    </row>
    <row r="4512" ht="12.75">
      <c r="F4512" s="17"/>
    </row>
    <row r="4513" ht="12.75">
      <c r="F4513" s="17"/>
    </row>
    <row r="4514" ht="12.75">
      <c r="F4514" s="17"/>
    </row>
    <row r="4515" ht="12.75">
      <c r="F4515" s="17"/>
    </row>
    <row r="4516" ht="12.75">
      <c r="F4516" s="17"/>
    </row>
    <row r="4517" ht="12.75">
      <c r="F4517" s="17"/>
    </row>
    <row r="4518" ht="12.75">
      <c r="F4518" s="17"/>
    </row>
    <row r="4519" ht="12.75">
      <c r="F4519" s="17"/>
    </row>
    <row r="4520" ht="12.75">
      <c r="F4520" s="17"/>
    </row>
    <row r="4521" ht="12.75">
      <c r="F4521" s="17"/>
    </row>
    <row r="4522" ht="12.75">
      <c r="F4522" s="17"/>
    </row>
    <row r="4523" ht="12.75">
      <c r="F4523" s="17"/>
    </row>
    <row r="4524" ht="12.75">
      <c r="F4524" s="17"/>
    </row>
    <row r="4525" ht="12.75">
      <c r="F4525" s="17"/>
    </row>
    <row r="4526" ht="12.75">
      <c r="F4526" s="17"/>
    </row>
    <row r="4527" ht="12.75">
      <c r="F4527" s="17"/>
    </row>
    <row r="4528" ht="12.75">
      <c r="F4528" s="17"/>
    </row>
    <row r="4529" ht="12.75">
      <c r="F4529" s="17"/>
    </row>
    <row r="4530" ht="12.75">
      <c r="F4530" s="17"/>
    </row>
    <row r="4531" ht="12.75">
      <c r="F4531" s="17"/>
    </row>
    <row r="4532" ht="12.75">
      <c r="F4532" s="17"/>
    </row>
    <row r="4533" ht="12.75">
      <c r="F4533" s="17"/>
    </row>
    <row r="4534" ht="12.75">
      <c r="F4534" s="17"/>
    </row>
    <row r="4535" ht="12.75">
      <c r="F4535" s="17"/>
    </row>
    <row r="4536" ht="12.75">
      <c r="F4536" s="17"/>
    </row>
    <row r="4537" ht="12.75">
      <c r="F4537" s="17"/>
    </row>
    <row r="4538" ht="12.75">
      <c r="F4538" s="17"/>
    </row>
    <row r="4539" ht="12.75">
      <c r="F4539" s="17"/>
    </row>
    <row r="4540" ht="12.75">
      <c r="F4540" s="17"/>
    </row>
    <row r="4541" ht="12.75">
      <c r="F4541" s="17"/>
    </row>
    <row r="4542" ht="12.75">
      <c r="F4542" s="17"/>
    </row>
    <row r="4543" ht="12.75">
      <c r="F4543" s="17"/>
    </row>
    <row r="4544" ht="12.75">
      <c r="F4544" s="17"/>
    </row>
    <row r="4545" ht="12.75">
      <c r="F4545" s="17"/>
    </row>
    <row r="4546" ht="12.75">
      <c r="F4546" s="17"/>
    </row>
    <row r="4547" ht="12.75">
      <c r="F4547" s="17"/>
    </row>
    <row r="4548" ht="12.75">
      <c r="F4548" s="17"/>
    </row>
    <row r="4549" ht="12.75">
      <c r="F4549" s="17"/>
    </row>
    <row r="4550" ht="12.75">
      <c r="F4550" s="17"/>
    </row>
    <row r="4551" ht="12.75">
      <c r="F4551" s="17"/>
    </row>
    <row r="4552" ht="12.75">
      <c r="F4552" s="17"/>
    </row>
    <row r="4553" ht="12.75">
      <c r="F4553" s="17"/>
    </row>
    <row r="4554" ht="12.75">
      <c r="F4554" s="17"/>
    </row>
    <row r="4555" ht="12.75">
      <c r="F4555" s="17"/>
    </row>
    <row r="4556" ht="12.75">
      <c r="F4556" s="17"/>
    </row>
    <row r="4557" ht="12.75">
      <c r="F4557" s="17"/>
    </row>
    <row r="4558" ht="12.75">
      <c r="F4558" s="17"/>
    </row>
    <row r="4559" ht="12.75">
      <c r="F4559" s="17"/>
    </row>
    <row r="4560" ht="12.75">
      <c r="F4560" s="17"/>
    </row>
    <row r="4561" ht="12.75">
      <c r="F4561" s="17"/>
    </row>
    <row r="4562" ht="12.75">
      <c r="F4562" s="17"/>
    </row>
    <row r="4563" ht="12.75">
      <c r="F4563" s="17"/>
    </row>
    <row r="4564" ht="12.75">
      <c r="F4564" s="17"/>
    </row>
    <row r="4565" ht="12.75">
      <c r="F4565" s="17"/>
    </row>
    <row r="4566" ht="12.75">
      <c r="F4566" s="17"/>
    </row>
    <row r="4567" ht="12.75">
      <c r="F4567" s="17"/>
    </row>
    <row r="4568" ht="12.75">
      <c r="F4568" s="17"/>
    </row>
    <row r="4569" ht="12.75">
      <c r="F4569" s="17"/>
    </row>
    <row r="4570" ht="12.75">
      <c r="F4570" s="17"/>
    </row>
    <row r="4571" ht="12.75">
      <c r="F4571" s="17"/>
    </row>
    <row r="4572" ht="12.75">
      <c r="F4572" s="17"/>
    </row>
    <row r="4573" ht="12.75">
      <c r="F4573" s="17"/>
    </row>
    <row r="4574" ht="12.75">
      <c r="F4574" s="17"/>
    </row>
    <row r="4575" ht="12.75">
      <c r="F4575" s="17"/>
    </row>
    <row r="4576" ht="12.75">
      <c r="F4576" s="17"/>
    </row>
    <row r="4577" ht="12.75">
      <c r="F4577" s="17"/>
    </row>
    <row r="4578" ht="12.75">
      <c r="F4578" s="17"/>
    </row>
    <row r="4579" ht="12.75">
      <c r="F4579" s="17"/>
    </row>
    <row r="4580" ht="12.75">
      <c r="F4580" s="17"/>
    </row>
    <row r="4581" ht="12.75">
      <c r="F4581" s="17"/>
    </row>
    <row r="4582" ht="12.75">
      <c r="F4582" s="17"/>
    </row>
    <row r="4583" ht="12.75">
      <c r="F4583" s="17"/>
    </row>
    <row r="4584" ht="12.75">
      <c r="F4584" s="17"/>
    </row>
    <row r="4585" ht="12.75">
      <c r="F4585" s="17"/>
    </row>
    <row r="4586" ht="12.75">
      <c r="F4586" s="17"/>
    </row>
    <row r="4587" ht="12.75">
      <c r="F4587" s="17"/>
    </row>
    <row r="4588" ht="12.75">
      <c r="F4588" s="17"/>
    </row>
    <row r="4589" ht="12.75">
      <c r="F4589" s="17"/>
    </row>
    <row r="4590" ht="12.75">
      <c r="F4590" s="17"/>
    </row>
    <row r="4591" ht="12.75">
      <c r="F4591" s="17"/>
    </row>
    <row r="4592" ht="12.75">
      <c r="F4592" s="17"/>
    </row>
    <row r="4593" ht="12.75">
      <c r="F4593" s="17"/>
    </row>
    <row r="4594" ht="12.75">
      <c r="F4594" s="17"/>
    </row>
    <row r="4595" ht="12.75">
      <c r="F4595" s="17"/>
    </row>
    <row r="4596" ht="12.75">
      <c r="F4596" s="17"/>
    </row>
    <row r="4597" ht="12.75">
      <c r="F4597" s="17"/>
    </row>
    <row r="4598" ht="12.75">
      <c r="F4598" s="17"/>
    </row>
    <row r="4599" ht="12.75">
      <c r="F4599" s="17"/>
    </row>
    <row r="4600" ht="12.75">
      <c r="F4600" s="17"/>
    </row>
    <row r="4601" ht="12.75">
      <c r="F4601" s="17"/>
    </row>
    <row r="4602" ht="12.75">
      <c r="F4602" s="17"/>
    </row>
    <row r="4603" ht="12.75">
      <c r="F4603" s="17"/>
    </row>
    <row r="4604" ht="12.75">
      <c r="F4604" s="17"/>
    </row>
    <row r="4605" ht="12.75">
      <c r="F4605" s="17"/>
    </row>
    <row r="4606" ht="12.75">
      <c r="F4606" s="17"/>
    </row>
    <row r="4607" ht="12.75">
      <c r="F4607" s="17"/>
    </row>
    <row r="4608" ht="12.75">
      <c r="F4608" s="17"/>
    </row>
    <row r="4609" ht="12.75">
      <c r="F4609" s="17"/>
    </row>
    <row r="4610" ht="12.75">
      <c r="F4610" s="17"/>
    </row>
    <row r="4611" ht="12.75">
      <c r="F4611" s="17"/>
    </row>
    <row r="4612" ht="12.75">
      <c r="F4612" s="17"/>
    </row>
    <row r="4613" ht="12.75">
      <c r="F4613" s="17"/>
    </row>
    <row r="4614" ht="12.75">
      <c r="F4614" s="17"/>
    </row>
    <row r="4615" ht="12.75">
      <c r="F4615" s="17"/>
    </row>
    <row r="4616" ht="12.75">
      <c r="F4616" s="17"/>
    </row>
    <row r="4617" ht="12.75">
      <c r="F4617" s="17"/>
    </row>
    <row r="4618" ht="12.75">
      <c r="F4618" s="17"/>
    </row>
    <row r="4619" ht="12.75">
      <c r="F4619" s="17"/>
    </row>
    <row r="4620" ht="12.75">
      <c r="F4620" s="17"/>
    </row>
    <row r="4621" ht="12.75">
      <c r="F4621" s="17"/>
    </row>
    <row r="4622" ht="12.75">
      <c r="F4622" s="17"/>
    </row>
    <row r="4623" ht="12.75">
      <c r="F4623" s="17"/>
    </row>
    <row r="4624" ht="12.75">
      <c r="F4624" s="17"/>
    </row>
    <row r="4625" ht="12.75">
      <c r="F4625" s="17"/>
    </row>
    <row r="4626" ht="12.75">
      <c r="F4626" s="17"/>
    </row>
    <row r="4627" ht="12.75">
      <c r="F4627" s="17"/>
    </row>
    <row r="4628" ht="12.75">
      <c r="F4628" s="17"/>
    </row>
    <row r="4629" ht="12.75">
      <c r="F4629" s="17"/>
    </row>
    <row r="4630" ht="12.75">
      <c r="F4630" s="17"/>
    </row>
    <row r="4631" ht="12.75">
      <c r="F4631" s="17"/>
    </row>
    <row r="4632" ht="12.75">
      <c r="F4632" s="17"/>
    </row>
    <row r="4633" ht="12.75">
      <c r="F4633" s="17"/>
    </row>
    <row r="4634" ht="12.75">
      <c r="F4634" s="17"/>
    </row>
    <row r="4635" ht="12.75">
      <c r="F4635" s="17"/>
    </row>
    <row r="4636" ht="12.75">
      <c r="F4636" s="17"/>
    </row>
    <row r="4637" ht="12.75">
      <c r="F4637" s="17"/>
    </row>
    <row r="4638" ht="12.75">
      <c r="F4638" s="17"/>
    </row>
    <row r="4639" ht="12.75">
      <c r="F4639" s="17"/>
    </row>
    <row r="4640" ht="12.75">
      <c r="F4640" s="17"/>
    </row>
    <row r="4641" ht="12.75">
      <c r="F4641" s="17"/>
    </row>
    <row r="4642" ht="12.75">
      <c r="F4642" s="17"/>
    </row>
    <row r="4643" ht="12.75">
      <c r="F4643" s="17"/>
    </row>
    <row r="4644" ht="12.75">
      <c r="F4644" s="17"/>
    </row>
    <row r="4645" ht="12.75">
      <c r="F4645" s="17"/>
    </row>
    <row r="4646" ht="12.75">
      <c r="F4646" s="17"/>
    </row>
    <row r="4647" ht="12.75">
      <c r="F4647" s="17"/>
    </row>
    <row r="4648" ht="12.75">
      <c r="F4648" s="17"/>
    </row>
    <row r="4649" ht="12.75">
      <c r="F4649" s="17"/>
    </row>
    <row r="4650" ht="12.75">
      <c r="F4650" s="17"/>
    </row>
    <row r="4651" ht="12.75">
      <c r="F4651" s="17"/>
    </row>
    <row r="4652" ht="12.75">
      <c r="F4652" s="17"/>
    </row>
    <row r="4653" ht="12.75">
      <c r="F4653" s="17"/>
    </row>
    <row r="4654" ht="12.75">
      <c r="F4654" s="17"/>
    </row>
    <row r="4655" ht="12.75">
      <c r="F4655" s="17"/>
    </row>
    <row r="4656" ht="12.75">
      <c r="F4656" s="17"/>
    </row>
    <row r="4657" ht="12.75">
      <c r="F4657" s="17"/>
    </row>
    <row r="4658" ht="12.75">
      <c r="F4658" s="17"/>
    </row>
    <row r="4659" ht="12.75">
      <c r="F4659" s="17"/>
    </row>
    <row r="4660" ht="12.75">
      <c r="F4660" s="17"/>
    </row>
    <row r="4661" ht="12.75">
      <c r="F4661" s="17"/>
    </row>
    <row r="4662" ht="12.75">
      <c r="F4662" s="17"/>
    </row>
    <row r="4663" ht="12.75">
      <c r="F4663" s="17"/>
    </row>
    <row r="4664" ht="12.75">
      <c r="F4664" s="17"/>
    </row>
    <row r="4665" ht="12.75">
      <c r="F4665" s="17"/>
    </row>
    <row r="4666" ht="12.75">
      <c r="F4666" s="17"/>
    </row>
    <row r="4667" ht="12.75">
      <c r="F4667" s="17"/>
    </row>
    <row r="4668" ht="12.75">
      <c r="F4668" s="17"/>
    </row>
    <row r="4669" ht="12.75">
      <c r="F4669" s="17"/>
    </row>
    <row r="4670" ht="12.75">
      <c r="F4670" s="17"/>
    </row>
    <row r="4671" ht="12.75">
      <c r="F4671" s="17"/>
    </row>
    <row r="4672" ht="12.75">
      <c r="F4672" s="17"/>
    </row>
    <row r="4673" ht="12.75">
      <c r="F4673" s="17"/>
    </row>
    <row r="4674" ht="12.75">
      <c r="F4674" s="17"/>
    </row>
    <row r="4675" ht="12.75">
      <c r="F4675" s="17"/>
    </row>
    <row r="4676" ht="12.75">
      <c r="F4676" s="17"/>
    </row>
    <row r="4677" ht="12.75">
      <c r="F4677" s="17"/>
    </row>
    <row r="4678" ht="12.75">
      <c r="F4678" s="17"/>
    </row>
    <row r="4679" ht="12.75">
      <c r="F4679" s="17"/>
    </row>
    <row r="4680" ht="12.75">
      <c r="F4680" s="17"/>
    </row>
    <row r="4681" ht="12.75">
      <c r="F4681" s="17"/>
    </row>
    <row r="4682" ht="12.75">
      <c r="F4682" s="17"/>
    </row>
    <row r="4683" ht="12.75">
      <c r="F4683" s="17"/>
    </row>
    <row r="4684" ht="12.75">
      <c r="F4684" s="17"/>
    </row>
    <row r="4685" ht="12.75">
      <c r="F4685" s="17"/>
    </row>
    <row r="4686" ht="12.75">
      <c r="F4686" s="17"/>
    </row>
    <row r="4687" ht="12.75">
      <c r="F4687" s="17"/>
    </row>
    <row r="4688" ht="12.75">
      <c r="F4688" s="17"/>
    </row>
    <row r="4689" ht="12.75">
      <c r="F4689" s="17"/>
    </row>
  </sheetData>
  <sheetProtection/>
  <mergeCells count="14">
    <mergeCell ref="H9:I11"/>
    <mergeCell ref="J9:K10"/>
    <mergeCell ref="D11:E11"/>
    <mergeCell ref="J11:K11"/>
    <mergeCell ref="A485:M485"/>
    <mergeCell ref="C491:K491"/>
    <mergeCell ref="J1:O1"/>
    <mergeCell ref="J2:O2"/>
    <mergeCell ref="C6:K6"/>
    <mergeCell ref="A8:L8"/>
    <mergeCell ref="A9:A12"/>
    <mergeCell ref="B9:B11"/>
    <mergeCell ref="C9:C11"/>
    <mergeCell ref="D9:G10"/>
  </mergeCells>
  <printOptions/>
  <pageMargins left="0.03937007874015748" right="0.03937007874015748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89"/>
  <sheetViews>
    <sheetView zoomScale="80" zoomScaleNormal="80" zoomScalePageLayoutView="0" workbookViewId="0" topLeftCell="A1">
      <selection activeCell="A420" sqref="A420"/>
    </sheetView>
  </sheetViews>
  <sheetFormatPr defaultColWidth="9.140625" defaultRowHeight="12.75"/>
  <cols>
    <col min="1" max="1" width="55.00390625" style="0" customWidth="1"/>
    <col min="2" max="2" width="7.140625" style="0" hidden="1" customWidth="1"/>
    <col min="3" max="3" width="15.140625" style="0" customWidth="1"/>
    <col min="4" max="4" width="6.421875" style="23" hidden="1" customWidth="1"/>
    <col min="5" max="5" width="12.7109375" style="17" customWidth="1"/>
    <col min="6" max="6" width="14.28125" style="0" customWidth="1"/>
    <col min="7" max="7" width="12.8515625" style="17" customWidth="1"/>
    <col min="8" max="8" width="6.421875" style="17" hidden="1" customWidth="1"/>
    <col min="9" max="9" width="23.140625" style="17" customWidth="1"/>
    <col min="10" max="10" width="5.7109375" style="17" hidden="1" customWidth="1"/>
    <col min="11" max="11" width="13.421875" style="17" customWidth="1"/>
    <col min="12" max="12" width="14.57421875" style="0" customWidth="1"/>
  </cols>
  <sheetData>
    <row r="1" spans="2:15" s="87" customFormat="1" ht="15">
      <c r="B1" s="88"/>
      <c r="C1" s="88"/>
      <c r="D1" s="89"/>
      <c r="E1" s="88"/>
      <c r="F1" s="88"/>
      <c r="G1" s="90" t="s">
        <v>20</v>
      </c>
      <c r="H1" s="90"/>
      <c r="I1" s="90"/>
      <c r="J1" s="274"/>
      <c r="K1" s="274"/>
      <c r="L1" s="274"/>
      <c r="M1" s="274"/>
      <c r="N1" s="274"/>
      <c r="O1" s="274"/>
    </row>
    <row r="2" spans="2:15" s="87" customFormat="1" ht="15">
      <c r="B2" s="88"/>
      <c r="C2" s="88"/>
      <c r="D2" s="89"/>
      <c r="E2" s="88"/>
      <c r="F2" s="88"/>
      <c r="G2" s="90" t="s">
        <v>59</v>
      </c>
      <c r="H2" s="90"/>
      <c r="I2" s="90"/>
      <c r="J2" s="274"/>
      <c r="K2" s="274"/>
      <c r="L2" s="274"/>
      <c r="M2" s="274"/>
      <c r="N2" s="274"/>
      <c r="O2" s="274"/>
    </row>
    <row r="3" spans="2:15" s="87" customFormat="1" ht="15">
      <c r="B3" s="88"/>
      <c r="C3" s="88"/>
      <c r="D3" s="89"/>
      <c r="E3" s="88"/>
      <c r="F3" s="88"/>
      <c r="G3" s="90" t="s">
        <v>60</v>
      </c>
      <c r="H3" s="90"/>
      <c r="I3" s="90"/>
      <c r="J3" s="90"/>
      <c r="K3" s="90"/>
      <c r="L3" s="91"/>
      <c r="M3" s="91"/>
      <c r="N3" s="91"/>
      <c r="O3" s="91"/>
    </row>
    <row r="4" spans="2:15" s="87" customFormat="1" ht="15">
      <c r="B4" s="88"/>
      <c r="C4" s="88"/>
      <c r="D4" s="89"/>
      <c r="E4" s="88"/>
      <c r="F4" s="88"/>
      <c r="G4" s="90" t="s">
        <v>89</v>
      </c>
      <c r="H4" s="90"/>
      <c r="I4" s="90"/>
      <c r="J4" s="92"/>
      <c r="K4" s="92"/>
      <c r="L4" s="93"/>
      <c r="M4" s="91"/>
      <c r="N4" s="91"/>
      <c r="O4" s="91"/>
    </row>
    <row r="5" spans="2:15" s="87" customFormat="1" ht="15">
      <c r="B5" s="88"/>
      <c r="C5" s="88"/>
      <c r="D5" s="89"/>
      <c r="E5" s="88"/>
      <c r="F5" s="88"/>
      <c r="G5" s="90" t="s">
        <v>61</v>
      </c>
      <c r="H5" s="90"/>
      <c r="I5" s="90"/>
      <c r="J5" s="92"/>
      <c r="K5" s="92"/>
      <c r="L5" s="93"/>
      <c r="M5" s="91"/>
      <c r="N5" s="91"/>
      <c r="O5" s="91"/>
    </row>
    <row r="6" spans="2:11" s="94" customFormat="1" ht="15">
      <c r="B6" s="88"/>
      <c r="C6" s="275" t="s">
        <v>57</v>
      </c>
      <c r="D6" s="275"/>
      <c r="E6" s="275"/>
      <c r="F6" s="275"/>
      <c r="G6" s="275"/>
      <c r="H6" s="275"/>
      <c r="I6" s="275"/>
      <c r="J6" s="275"/>
      <c r="K6" s="275"/>
    </row>
    <row r="7" spans="2:11" s="94" customFormat="1" ht="14.25" hidden="1">
      <c r="B7" s="88"/>
      <c r="C7" s="88"/>
      <c r="D7" s="89"/>
      <c r="E7" s="88"/>
      <c r="F7" s="88"/>
      <c r="G7" s="88"/>
      <c r="H7" s="88"/>
      <c r="I7" s="88"/>
      <c r="J7" s="88"/>
      <c r="K7" s="88"/>
    </row>
    <row r="8" spans="1:12" s="94" customFormat="1" ht="21.75" customHeight="1" thickBot="1">
      <c r="A8" s="274" t="s">
        <v>140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s="85" customFormat="1" ht="36" customHeight="1">
      <c r="A9" s="276" t="s">
        <v>24</v>
      </c>
      <c r="B9" s="279" t="s">
        <v>33</v>
      </c>
      <c r="C9" s="281" t="s">
        <v>51</v>
      </c>
      <c r="D9" s="284" t="s">
        <v>22</v>
      </c>
      <c r="E9" s="285"/>
      <c r="F9" s="285"/>
      <c r="G9" s="286"/>
      <c r="H9" s="290" t="s">
        <v>32</v>
      </c>
      <c r="I9" s="291"/>
      <c r="J9" s="285" t="s">
        <v>52</v>
      </c>
      <c r="K9" s="285"/>
      <c r="L9" s="86" t="s">
        <v>49</v>
      </c>
    </row>
    <row r="10" spans="1:12" s="71" customFormat="1" ht="17.25" customHeight="1" thickBot="1">
      <c r="A10" s="277"/>
      <c r="B10" s="280"/>
      <c r="C10" s="282"/>
      <c r="D10" s="287"/>
      <c r="E10" s="288"/>
      <c r="F10" s="288"/>
      <c r="G10" s="289"/>
      <c r="H10" s="292"/>
      <c r="I10" s="293"/>
      <c r="J10" s="288"/>
      <c r="K10" s="288"/>
      <c r="L10" s="82" t="s">
        <v>50</v>
      </c>
    </row>
    <row r="11" spans="1:12" s="71" customFormat="1" ht="24" customHeight="1" thickBot="1">
      <c r="A11" s="277"/>
      <c r="B11" s="280"/>
      <c r="C11" s="283"/>
      <c r="D11" s="296" t="s">
        <v>25</v>
      </c>
      <c r="E11" s="297"/>
      <c r="F11" s="72" t="s">
        <v>26</v>
      </c>
      <c r="G11" s="72" t="s">
        <v>27</v>
      </c>
      <c r="H11" s="294"/>
      <c r="I11" s="295"/>
      <c r="J11" s="298" t="s">
        <v>23</v>
      </c>
      <c r="K11" s="299"/>
      <c r="L11" s="78"/>
    </row>
    <row r="12" spans="1:12" s="71" customFormat="1" ht="20.25" customHeight="1" thickBot="1">
      <c r="A12" s="278"/>
      <c r="B12" s="73" t="s">
        <v>0</v>
      </c>
      <c r="C12" s="74" t="s">
        <v>1</v>
      </c>
      <c r="D12" s="80" t="s">
        <v>0</v>
      </c>
      <c r="E12" s="75" t="s">
        <v>1</v>
      </c>
      <c r="F12" s="76" t="s">
        <v>1</v>
      </c>
      <c r="G12" s="76" t="s">
        <v>1</v>
      </c>
      <c r="H12" s="81" t="s">
        <v>0</v>
      </c>
      <c r="I12" s="76" t="s">
        <v>1</v>
      </c>
      <c r="J12" s="81" t="s">
        <v>0</v>
      </c>
      <c r="K12" s="76" t="s">
        <v>1</v>
      </c>
      <c r="L12" s="79"/>
    </row>
    <row r="13" spans="1:12" s="106" customFormat="1" ht="19.5" thickBot="1">
      <c r="A13" s="100" t="s">
        <v>2</v>
      </c>
      <c r="B13" s="101"/>
      <c r="C13" s="102"/>
      <c r="D13" s="103"/>
      <c r="E13" s="104"/>
      <c r="F13" s="104"/>
      <c r="G13" s="104"/>
      <c r="H13" s="103"/>
      <c r="I13" s="104"/>
      <c r="J13" s="103"/>
      <c r="K13" s="103"/>
      <c r="L13" s="105"/>
    </row>
    <row r="14" spans="1:12" s="106" customFormat="1" ht="19.5" thickBot="1">
      <c r="A14" s="107" t="s">
        <v>3</v>
      </c>
      <c r="B14" s="108"/>
      <c r="C14" s="109"/>
      <c r="D14" s="110"/>
      <c r="E14" s="111"/>
      <c r="F14" s="111"/>
      <c r="G14" s="111"/>
      <c r="H14" s="110"/>
      <c r="I14" s="111"/>
      <c r="J14" s="110"/>
      <c r="K14" s="110"/>
      <c r="L14" s="112"/>
    </row>
    <row r="15" spans="1:15" s="106" customFormat="1" ht="19.5" thickBot="1">
      <c r="A15" s="113" t="s">
        <v>99</v>
      </c>
      <c r="B15" s="114">
        <v>150</v>
      </c>
      <c r="C15" s="115">
        <v>250</v>
      </c>
      <c r="D15" s="114">
        <v>2.13</v>
      </c>
      <c r="E15" s="115">
        <v>9.6</v>
      </c>
      <c r="F15" s="115">
        <v>9.65</v>
      </c>
      <c r="G15" s="115">
        <v>36.1</v>
      </c>
      <c r="H15" s="116"/>
      <c r="I15" s="115">
        <v>201.13</v>
      </c>
      <c r="J15" s="115"/>
      <c r="K15" s="117">
        <v>0.6</v>
      </c>
      <c r="L15" s="84"/>
      <c r="M15" s="77"/>
      <c r="N15" s="77"/>
      <c r="O15" s="77"/>
    </row>
    <row r="16" spans="1:20" s="106" customFormat="1" ht="19.5" thickBot="1">
      <c r="A16" s="118" t="s">
        <v>73</v>
      </c>
      <c r="B16" s="118">
        <v>5</v>
      </c>
      <c r="C16" s="119">
        <v>46</v>
      </c>
      <c r="D16" s="118">
        <v>0.02</v>
      </c>
      <c r="E16" s="119">
        <v>9.88</v>
      </c>
      <c r="F16" s="119">
        <v>17.33</v>
      </c>
      <c r="G16" s="119">
        <v>28.4</v>
      </c>
      <c r="H16" s="119"/>
      <c r="I16" s="119">
        <v>120.56</v>
      </c>
      <c r="J16" s="119"/>
      <c r="K16" s="102">
        <v>0.1</v>
      </c>
      <c r="L16" s="84"/>
      <c r="M16" s="77"/>
      <c r="N16" s="77"/>
      <c r="O16" s="77"/>
      <c r="P16" s="77"/>
      <c r="S16" s="77"/>
      <c r="T16" s="77"/>
    </row>
    <row r="17" spans="1:20" s="106" customFormat="1" ht="19.5" hidden="1" thickBot="1">
      <c r="A17" s="120" t="s">
        <v>38</v>
      </c>
      <c r="B17" s="121">
        <v>10</v>
      </c>
      <c r="C17" s="119">
        <v>0</v>
      </c>
      <c r="D17" s="118">
        <v>2.68</v>
      </c>
      <c r="E17" s="118"/>
      <c r="F17" s="118"/>
      <c r="G17" s="118"/>
      <c r="H17" s="122"/>
      <c r="I17" s="118"/>
      <c r="J17" s="123"/>
      <c r="K17" s="120"/>
      <c r="L17" s="83"/>
      <c r="M17" s="77"/>
      <c r="N17" s="77"/>
      <c r="O17" s="77"/>
      <c r="P17" s="77"/>
      <c r="S17" s="77"/>
      <c r="T17" s="77"/>
    </row>
    <row r="18" spans="1:12" s="106" customFormat="1" ht="19.5" thickBot="1">
      <c r="A18" s="118" t="s">
        <v>62</v>
      </c>
      <c r="B18" s="118">
        <v>150</v>
      </c>
      <c r="C18" s="119">
        <v>180</v>
      </c>
      <c r="D18" s="118">
        <v>2.23</v>
      </c>
      <c r="E18" s="119">
        <v>3.45</v>
      </c>
      <c r="F18" s="119">
        <v>3.53</v>
      </c>
      <c r="G18" s="119">
        <v>7.45</v>
      </c>
      <c r="H18" s="119"/>
      <c r="I18" s="119">
        <v>74.4</v>
      </c>
      <c r="J18" s="101"/>
      <c r="K18" s="102">
        <v>0.3</v>
      </c>
      <c r="L18" s="124"/>
    </row>
    <row r="19" spans="1:12" s="106" customFormat="1" ht="19.5" hidden="1" thickBot="1">
      <c r="A19" s="125" t="s">
        <v>6</v>
      </c>
      <c r="B19" s="126">
        <v>30</v>
      </c>
      <c r="C19" s="119">
        <v>30</v>
      </c>
      <c r="D19" s="118">
        <v>2.18</v>
      </c>
      <c r="E19" s="118"/>
      <c r="F19" s="118"/>
      <c r="G19" s="118"/>
      <c r="H19" s="118"/>
      <c r="I19" s="118"/>
      <c r="J19" s="127"/>
      <c r="K19" s="125"/>
      <c r="L19" s="105"/>
    </row>
    <row r="20" spans="1:12" s="106" customFormat="1" ht="20.25" thickBot="1">
      <c r="A20" s="128" t="s">
        <v>4</v>
      </c>
      <c r="B20" s="129"/>
      <c r="C20" s="130">
        <f>C15+C16+C18</f>
        <v>476</v>
      </c>
      <c r="D20" s="131">
        <f>SUM(D15:D19)</f>
        <v>9.24</v>
      </c>
      <c r="E20" s="130">
        <f aca="true" t="shared" si="0" ref="E20:K20">E15+E16+E18</f>
        <v>22.93</v>
      </c>
      <c r="F20" s="130">
        <f t="shared" si="0"/>
        <v>30.509999999999998</v>
      </c>
      <c r="G20" s="130">
        <f t="shared" si="0"/>
        <v>71.95</v>
      </c>
      <c r="H20" s="130">
        <f t="shared" si="0"/>
        <v>0</v>
      </c>
      <c r="I20" s="130">
        <f t="shared" si="0"/>
        <v>396.09000000000003</v>
      </c>
      <c r="J20" s="130">
        <f t="shared" si="0"/>
        <v>0</v>
      </c>
      <c r="K20" s="130">
        <f t="shared" si="0"/>
        <v>1</v>
      </c>
      <c r="L20" s="130"/>
    </row>
    <row r="21" spans="1:12" s="106" customFormat="1" ht="20.25" thickBot="1">
      <c r="A21" s="96"/>
      <c r="B21" s="239"/>
      <c r="C21" s="240"/>
      <c r="D21" s="268"/>
      <c r="E21" s="240"/>
      <c r="F21" s="240"/>
      <c r="G21" s="240"/>
      <c r="H21" s="240"/>
      <c r="I21" s="240"/>
      <c r="J21" s="240"/>
      <c r="K21" s="240"/>
      <c r="L21" s="269"/>
    </row>
    <row r="22" spans="1:12" s="106" customFormat="1" ht="19.5" thickBot="1">
      <c r="A22" s="107" t="s">
        <v>94</v>
      </c>
      <c r="B22" s="108"/>
      <c r="C22" s="109"/>
      <c r="D22" s="110"/>
      <c r="E22" s="111"/>
      <c r="F22" s="111"/>
      <c r="G22" s="111"/>
      <c r="H22" s="110"/>
      <c r="I22" s="111"/>
      <c r="J22" s="110"/>
      <c r="K22" s="110"/>
      <c r="L22" s="112"/>
    </row>
    <row r="23" spans="1:15" s="106" customFormat="1" ht="19.5" thickBot="1">
      <c r="A23" s="113" t="s">
        <v>66</v>
      </c>
      <c r="B23" s="114">
        <v>150</v>
      </c>
      <c r="C23" s="135">
        <v>150</v>
      </c>
      <c r="D23" s="162"/>
      <c r="E23" s="119">
        <v>0.5</v>
      </c>
      <c r="F23" s="119">
        <v>0.2</v>
      </c>
      <c r="G23" s="119">
        <v>18.6</v>
      </c>
      <c r="H23" s="119"/>
      <c r="I23" s="119">
        <v>80.2</v>
      </c>
      <c r="J23" s="119"/>
      <c r="K23" s="119">
        <v>15</v>
      </c>
      <c r="L23" s="84"/>
      <c r="M23" s="77"/>
      <c r="N23" s="77"/>
      <c r="O23" s="77"/>
    </row>
    <row r="24" spans="1:20" s="106" customFormat="1" ht="19.5" thickBot="1">
      <c r="A24" s="118"/>
      <c r="B24" s="118"/>
      <c r="C24" s="119"/>
      <c r="D24" s="118"/>
      <c r="E24" s="119"/>
      <c r="F24" s="119"/>
      <c r="G24" s="119"/>
      <c r="H24" s="119"/>
      <c r="I24" s="119"/>
      <c r="J24" s="119"/>
      <c r="K24" s="102"/>
      <c r="L24" s="84"/>
      <c r="M24" s="77"/>
      <c r="N24" s="77"/>
      <c r="O24" s="77"/>
      <c r="P24" s="77"/>
      <c r="S24" s="77"/>
      <c r="T24" s="77"/>
    </row>
    <row r="25" spans="1:20" s="106" customFormat="1" ht="19.5" hidden="1" thickBot="1">
      <c r="A25" s="120"/>
      <c r="B25" s="121"/>
      <c r="C25" s="119"/>
      <c r="D25" s="118"/>
      <c r="E25" s="118"/>
      <c r="F25" s="118"/>
      <c r="G25" s="118"/>
      <c r="H25" s="122"/>
      <c r="I25" s="118"/>
      <c r="J25" s="123"/>
      <c r="K25" s="120"/>
      <c r="L25" s="83"/>
      <c r="M25" s="77"/>
      <c r="N25" s="77"/>
      <c r="O25" s="77"/>
      <c r="P25" s="77"/>
      <c r="S25" s="77"/>
      <c r="T25" s="77"/>
    </row>
    <row r="26" spans="1:12" s="106" customFormat="1" ht="19.5" thickBot="1">
      <c r="A26" s="118"/>
      <c r="B26" s="118"/>
      <c r="C26" s="119"/>
      <c r="D26" s="118"/>
      <c r="E26" s="119"/>
      <c r="F26" s="119"/>
      <c r="G26" s="119"/>
      <c r="H26" s="119"/>
      <c r="I26" s="119"/>
      <c r="J26" s="101"/>
      <c r="K26" s="102"/>
      <c r="L26" s="124"/>
    </row>
    <row r="27" spans="1:12" s="106" customFormat="1" ht="19.5" hidden="1" thickBot="1">
      <c r="A27" s="125" t="s">
        <v>6</v>
      </c>
      <c r="B27" s="126">
        <v>30</v>
      </c>
      <c r="C27" s="119">
        <v>30</v>
      </c>
      <c r="D27" s="118">
        <v>2.18</v>
      </c>
      <c r="E27" s="118"/>
      <c r="F27" s="118"/>
      <c r="G27" s="118"/>
      <c r="H27" s="118"/>
      <c r="I27" s="118"/>
      <c r="J27" s="127"/>
      <c r="K27" s="125"/>
      <c r="L27" s="105"/>
    </row>
    <row r="28" spans="1:12" s="106" customFormat="1" ht="20.25" thickBot="1">
      <c r="A28" s="128" t="s">
        <v>95</v>
      </c>
      <c r="B28" s="129"/>
      <c r="C28" s="130">
        <f>C23+C24+C25+C26</f>
        <v>150</v>
      </c>
      <c r="D28" s="131">
        <f>SUM(D23:D27)</f>
        <v>2.18</v>
      </c>
      <c r="E28" s="130">
        <f aca="true" t="shared" si="1" ref="E28:K28">E23+E24+E25+E26+E27</f>
        <v>0.5</v>
      </c>
      <c r="F28" s="130">
        <f t="shared" si="1"/>
        <v>0.2</v>
      </c>
      <c r="G28" s="130">
        <f t="shared" si="1"/>
        <v>18.6</v>
      </c>
      <c r="H28" s="130">
        <f t="shared" si="1"/>
        <v>0</v>
      </c>
      <c r="I28" s="130">
        <f t="shared" si="1"/>
        <v>80.2</v>
      </c>
      <c r="J28" s="130">
        <f t="shared" si="1"/>
        <v>0</v>
      </c>
      <c r="K28" s="130">
        <f t="shared" si="1"/>
        <v>15</v>
      </c>
      <c r="L28" s="130"/>
    </row>
    <row r="29" spans="1:12" s="106" customFormat="1" ht="20.25" thickBot="1">
      <c r="A29" s="128"/>
      <c r="B29" s="136"/>
      <c r="C29" s="137"/>
      <c r="D29" s="136"/>
      <c r="E29" s="137"/>
      <c r="F29" s="137"/>
      <c r="G29" s="137"/>
      <c r="H29" s="137"/>
      <c r="I29" s="137"/>
      <c r="J29" s="137"/>
      <c r="K29" s="137"/>
      <c r="L29" s="105"/>
    </row>
    <row r="30" spans="1:12" s="106" customFormat="1" ht="19.5" thickBot="1">
      <c r="A30" s="138" t="s">
        <v>29</v>
      </c>
      <c r="B30" s="139"/>
      <c r="C30" s="135"/>
      <c r="D30" s="140"/>
      <c r="E30" s="141"/>
      <c r="F30" s="141"/>
      <c r="G30" s="141"/>
      <c r="H30" s="140"/>
      <c r="I30" s="141"/>
      <c r="J30" s="140"/>
      <c r="K30" s="140"/>
      <c r="L30" s="105"/>
    </row>
    <row r="31" spans="1:12" s="106" customFormat="1" ht="19.5" thickBot="1">
      <c r="A31" s="142" t="s">
        <v>74</v>
      </c>
      <c r="B31" s="121">
        <v>30</v>
      </c>
      <c r="C31" s="119">
        <v>40</v>
      </c>
      <c r="D31" s="143">
        <v>0.24</v>
      </c>
      <c r="E31" s="144">
        <v>0.4</v>
      </c>
      <c r="F31" s="145">
        <v>1.32</v>
      </c>
      <c r="G31" s="119">
        <v>1.3</v>
      </c>
      <c r="H31" s="145"/>
      <c r="I31" s="145">
        <v>31.83</v>
      </c>
      <c r="J31" s="119"/>
      <c r="K31" s="102">
        <v>2.67</v>
      </c>
      <c r="L31" s="124"/>
    </row>
    <row r="32" spans="1:12" s="106" customFormat="1" ht="19.5" thickBot="1">
      <c r="A32" s="146" t="s">
        <v>71</v>
      </c>
      <c r="B32" s="118">
        <v>150</v>
      </c>
      <c r="C32" s="119">
        <v>200</v>
      </c>
      <c r="D32" s="118">
        <v>1.25</v>
      </c>
      <c r="E32" s="119">
        <v>9.43</v>
      </c>
      <c r="F32" s="119">
        <v>4.34</v>
      </c>
      <c r="G32" s="144">
        <v>8.43</v>
      </c>
      <c r="H32" s="147"/>
      <c r="I32" s="119">
        <v>160.54</v>
      </c>
      <c r="J32" s="101"/>
      <c r="K32" s="102">
        <v>7.4</v>
      </c>
      <c r="L32" s="124"/>
    </row>
    <row r="33" spans="1:12" s="106" customFormat="1" ht="19.5" thickBot="1">
      <c r="A33" s="142" t="s">
        <v>80</v>
      </c>
      <c r="B33" s="148">
        <v>70</v>
      </c>
      <c r="C33" s="119">
        <v>200</v>
      </c>
      <c r="D33" s="118">
        <v>4.56</v>
      </c>
      <c r="E33" s="119">
        <v>11.54</v>
      </c>
      <c r="F33" s="119">
        <v>3.11</v>
      </c>
      <c r="G33" s="119">
        <v>11.54</v>
      </c>
      <c r="H33" s="119"/>
      <c r="I33" s="119">
        <v>186.43</v>
      </c>
      <c r="J33" s="149"/>
      <c r="K33" s="103">
        <v>0.62</v>
      </c>
      <c r="L33" s="124"/>
    </row>
    <row r="34" spans="1:12" s="106" customFormat="1" ht="19.5" thickBot="1">
      <c r="A34" s="142"/>
      <c r="B34" s="121"/>
      <c r="C34" s="119"/>
      <c r="D34" s="118"/>
      <c r="E34" s="119"/>
      <c r="F34" s="119"/>
      <c r="G34" s="119"/>
      <c r="H34" s="119"/>
      <c r="I34" s="119"/>
      <c r="J34" s="149"/>
      <c r="K34" s="103"/>
      <c r="L34" s="124"/>
    </row>
    <row r="35" spans="1:12" s="106" customFormat="1" ht="19.5" thickBot="1">
      <c r="A35" s="150" t="s">
        <v>68</v>
      </c>
      <c r="B35" s="151">
        <v>150</v>
      </c>
      <c r="C35" s="119">
        <v>200</v>
      </c>
      <c r="D35" s="118">
        <v>0.25</v>
      </c>
      <c r="E35" s="119">
        <v>0.2</v>
      </c>
      <c r="F35" s="119">
        <v>0.008</v>
      </c>
      <c r="G35" s="119">
        <v>7.99</v>
      </c>
      <c r="H35" s="119"/>
      <c r="I35" s="119">
        <v>48</v>
      </c>
      <c r="J35" s="108"/>
      <c r="K35" s="109">
        <v>17.56</v>
      </c>
      <c r="L35" s="124"/>
    </row>
    <row r="36" spans="1:12" s="106" customFormat="1" ht="19.5" thickBot="1">
      <c r="A36" s="146" t="s">
        <v>6</v>
      </c>
      <c r="B36" s="118">
        <v>20</v>
      </c>
      <c r="C36" s="119">
        <v>40</v>
      </c>
      <c r="D36" s="118">
        <v>1.52</v>
      </c>
      <c r="E36" s="119">
        <v>1.45</v>
      </c>
      <c r="F36" s="119">
        <v>0.45</v>
      </c>
      <c r="G36" s="119">
        <v>16.2</v>
      </c>
      <c r="H36" s="119"/>
      <c r="I36" s="119">
        <v>79.5</v>
      </c>
      <c r="J36" s="101"/>
      <c r="K36" s="102">
        <v>0.1</v>
      </c>
      <c r="L36" s="124"/>
    </row>
    <row r="37" spans="1:12" s="106" customFormat="1" ht="19.5" thickBot="1">
      <c r="A37" s="150" t="s">
        <v>5</v>
      </c>
      <c r="B37" s="152">
        <v>30</v>
      </c>
      <c r="C37" s="119">
        <v>30</v>
      </c>
      <c r="D37" s="118">
        <v>1.98</v>
      </c>
      <c r="E37" s="119">
        <v>4</v>
      </c>
      <c r="F37" s="119">
        <v>0.5</v>
      </c>
      <c r="G37" s="119">
        <v>6.54</v>
      </c>
      <c r="H37" s="119"/>
      <c r="I37" s="119">
        <v>62</v>
      </c>
      <c r="J37" s="153"/>
      <c r="K37" s="154">
        <v>0.4</v>
      </c>
      <c r="L37" s="124"/>
    </row>
    <row r="38" spans="1:12" s="106" customFormat="1" ht="20.25" thickBot="1">
      <c r="A38" s="128" t="s">
        <v>7</v>
      </c>
      <c r="B38" s="129"/>
      <c r="C38" s="130">
        <f>C31+C32+C33+C35+C36+C37</f>
        <v>710</v>
      </c>
      <c r="D38" s="155">
        <f>SUM(D32:D37)</f>
        <v>9.56</v>
      </c>
      <c r="E38" s="130">
        <f aca="true" t="shared" si="2" ref="E38:K38">E31+E32+E33+E35+E36+E37</f>
        <v>27.019999999999996</v>
      </c>
      <c r="F38" s="130">
        <f t="shared" si="2"/>
        <v>9.727999999999998</v>
      </c>
      <c r="G38" s="130">
        <f t="shared" si="2"/>
        <v>51.99999999999999</v>
      </c>
      <c r="H38" s="130">
        <f t="shared" si="2"/>
        <v>0</v>
      </c>
      <c r="I38" s="130">
        <f t="shared" si="2"/>
        <v>568.3</v>
      </c>
      <c r="J38" s="130">
        <f t="shared" si="2"/>
        <v>0</v>
      </c>
      <c r="K38" s="130">
        <f t="shared" si="2"/>
        <v>28.75</v>
      </c>
      <c r="L38" s="105"/>
    </row>
    <row r="39" spans="1:12" s="106" customFormat="1" ht="20.25" thickBot="1">
      <c r="A39" s="156" t="s">
        <v>8</v>
      </c>
      <c r="B39" s="157"/>
      <c r="C39" s="130"/>
      <c r="D39" s="155"/>
      <c r="E39" s="96"/>
      <c r="F39" s="96"/>
      <c r="G39" s="96"/>
      <c r="H39" s="158"/>
      <c r="I39" s="96"/>
      <c r="J39" s="158"/>
      <c r="K39" s="158"/>
      <c r="L39" s="105"/>
    </row>
    <row r="40" spans="1:12" s="106" customFormat="1" ht="19.5" thickBot="1">
      <c r="A40" s="159"/>
      <c r="B40" s="139">
        <v>150</v>
      </c>
      <c r="C40" s="135"/>
      <c r="D40" s="160"/>
      <c r="E40" s="144"/>
      <c r="F40" s="145"/>
      <c r="G40" s="119"/>
      <c r="H40" s="145"/>
      <c r="I40" s="145"/>
      <c r="J40" s="119"/>
      <c r="K40" s="102"/>
      <c r="L40" s="124"/>
    </row>
    <row r="41" spans="1:12" s="106" customFormat="1" ht="19.5" thickBot="1">
      <c r="A41" s="161" t="s">
        <v>76</v>
      </c>
      <c r="B41" s="139"/>
      <c r="C41" s="102">
        <v>50</v>
      </c>
      <c r="D41" s="191">
        <v>4.19</v>
      </c>
      <c r="E41" s="119">
        <v>0.8</v>
      </c>
      <c r="F41" s="119">
        <v>7.06</v>
      </c>
      <c r="G41" s="119">
        <v>19.5</v>
      </c>
      <c r="H41" s="147"/>
      <c r="I41" s="119">
        <v>140.1</v>
      </c>
      <c r="J41" s="119"/>
      <c r="K41" s="102">
        <v>0</v>
      </c>
      <c r="L41" s="124"/>
    </row>
    <row r="42" spans="1:12" s="106" customFormat="1" ht="19.5" thickBot="1">
      <c r="A42" s="161" t="s">
        <v>75</v>
      </c>
      <c r="B42" s="139">
        <v>40</v>
      </c>
      <c r="C42" s="135">
        <v>200</v>
      </c>
      <c r="D42" s="162">
        <v>2.6</v>
      </c>
      <c r="E42" s="145">
        <v>3.14</v>
      </c>
      <c r="F42" s="145">
        <v>3.32</v>
      </c>
      <c r="G42" s="119">
        <v>7.4</v>
      </c>
      <c r="H42" s="145"/>
      <c r="I42" s="145">
        <v>98.45</v>
      </c>
      <c r="J42" s="119"/>
      <c r="K42" s="102">
        <v>1</v>
      </c>
      <c r="L42" s="124"/>
    </row>
    <row r="43" spans="1:12" s="106" customFormat="1" ht="20.25" thickBot="1">
      <c r="A43" s="128" t="s">
        <v>9</v>
      </c>
      <c r="B43" s="129"/>
      <c r="C43" s="163">
        <f>C40+C41+C42</f>
        <v>250</v>
      </c>
      <c r="D43" s="164">
        <v>2.41</v>
      </c>
      <c r="E43" s="266">
        <f>E42+E41+E40</f>
        <v>3.9400000000000004</v>
      </c>
      <c r="F43" s="266">
        <f aca="true" t="shared" si="3" ref="F43:K43">F42+F41+F40</f>
        <v>10.379999999999999</v>
      </c>
      <c r="G43" s="266">
        <f t="shared" si="3"/>
        <v>26.9</v>
      </c>
      <c r="H43" s="266">
        <f t="shared" si="3"/>
        <v>0</v>
      </c>
      <c r="I43" s="266">
        <f t="shared" si="3"/>
        <v>238.55</v>
      </c>
      <c r="J43" s="266">
        <f t="shared" si="3"/>
        <v>0</v>
      </c>
      <c r="K43" s="266">
        <f t="shared" si="3"/>
        <v>1</v>
      </c>
      <c r="L43" s="105"/>
    </row>
    <row r="44" spans="1:12" s="106" customFormat="1" ht="19.5" thickBot="1">
      <c r="A44" s="165" t="s">
        <v>10</v>
      </c>
      <c r="B44" s="139"/>
      <c r="C44" s="135"/>
      <c r="D44" s="162"/>
      <c r="E44" s="166"/>
      <c r="F44" s="167"/>
      <c r="G44" s="118"/>
      <c r="H44" s="167"/>
      <c r="I44" s="168"/>
      <c r="J44" s="118"/>
      <c r="K44" s="169"/>
      <c r="L44" s="105"/>
    </row>
    <row r="45" spans="1:12" s="106" customFormat="1" ht="19.5" thickBot="1">
      <c r="A45" s="159" t="s">
        <v>138</v>
      </c>
      <c r="B45" s="170" t="s">
        <v>35</v>
      </c>
      <c r="C45" s="134">
        <v>220</v>
      </c>
      <c r="D45" s="171">
        <v>1.12</v>
      </c>
      <c r="E45" s="145">
        <v>2.1</v>
      </c>
      <c r="F45" s="145">
        <v>4.23</v>
      </c>
      <c r="G45" s="119">
        <v>25.76</v>
      </c>
      <c r="H45" s="145"/>
      <c r="I45" s="145">
        <v>165.13</v>
      </c>
      <c r="J45" s="119"/>
      <c r="K45" s="102">
        <v>1.3</v>
      </c>
      <c r="L45" s="124"/>
    </row>
    <row r="46" spans="1:12" s="106" customFormat="1" ht="18.75" customHeight="1" thickBot="1">
      <c r="A46" s="175" t="s">
        <v>102</v>
      </c>
      <c r="B46" s="172"/>
      <c r="C46" s="173">
        <v>40</v>
      </c>
      <c r="D46" s="174"/>
      <c r="E46" s="119">
        <v>1.45</v>
      </c>
      <c r="F46" s="119">
        <v>0.45</v>
      </c>
      <c r="G46" s="119">
        <v>16.2</v>
      </c>
      <c r="H46" s="119"/>
      <c r="I46" s="119">
        <v>79.5</v>
      </c>
      <c r="J46" s="101"/>
      <c r="K46" s="102">
        <v>0.1</v>
      </c>
      <c r="L46" s="124"/>
    </row>
    <row r="47" spans="1:12" s="106" customFormat="1" ht="19.5" thickBot="1">
      <c r="A47" s="175" t="s">
        <v>85</v>
      </c>
      <c r="B47" s="176">
        <v>180</v>
      </c>
      <c r="C47" s="109">
        <v>200</v>
      </c>
      <c r="D47" s="177">
        <v>0.11</v>
      </c>
      <c r="E47" s="144">
        <v>1.07</v>
      </c>
      <c r="F47" s="145">
        <v>6.8</v>
      </c>
      <c r="G47" s="119">
        <v>6.86</v>
      </c>
      <c r="H47" s="145"/>
      <c r="I47" s="145">
        <v>56.98</v>
      </c>
      <c r="J47" s="119"/>
      <c r="K47" s="102">
        <v>0.6</v>
      </c>
      <c r="L47" s="124"/>
    </row>
    <row r="48" spans="1:12" s="106" customFormat="1" ht="19.5" thickBot="1">
      <c r="A48" s="175" t="s">
        <v>67</v>
      </c>
      <c r="B48" s="176">
        <v>180</v>
      </c>
      <c r="C48" s="109">
        <v>20</v>
      </c>
      <c r="D48" s="177">
        <v>0.11</v>
      </c>
      <c r="E48" s="119">
        <v>4</v>
      </c>
      <c r="F48" s="119">
        <v>0.5</v>
      </c>
      <c r="G48" s="119">
        <v>6.54</v>
      </c>
      <c r="H48" s="119"/>
      <c r="I48" s="119">
        <v>49</v>
      </c>
      <c r="J48" s="153"/>
      <c r="K48" s="154">
        <v>0.4</v>
      </c>
      <c r="L48" s="124"/>
    </row>
    <row r="49" spans="1:12" s="106" customFormat="1" ht="19.5" thickBot="1">
      <c r="A49" s="175" t="s">
        <v>97</v>
      </c>
      <c r="B49" s="176">
        <v>180</v>
      </c>
      <c r="C49" s="109">
        <v>60</v>
      </c>
      <c r="D49" s="177">
        <v>0.11</v>
      </c>
      <c r="E49" s="119">
        <v>1.2</v>
      </c>
      <c r="F49" s="119">
        <v>3.06</v>
      </c>
      <c r="G49" s="119">
        <v>4</v>
      </c>
      <c r="H49" s="119"/>
      <c r="I49" s="119">
        <v>46.18</v>
      </c>
      <c r="J49" s="119"/>
      <c r="K49" s="102">
        <v>2</v>
      </c>
      <c r="L49" s="124"/>
    </row>
    <row r="50" spans="1:12" s="106" customFormat="1" ht="20.25" thickBot="1">
      <c r="A50" s="178" t="s">
        <v>11</v>
      </c>
      <c r="B50" s="179"/>
      <c r="C50" s="180">
        <f>C45+C46+C47+C48+C49</f>
        <v>540</v>
      </c>
      <c r="D50" s="181">
        <f>SUM(D45:D49)</f>
        <v>1.4500000000000004</v>
      </c>
      <c r="E50" s="180">
        <f aca="true" t="shared" si="4" ref="E50:K50">E45+E46+E47+E48+E49</f>
        <v>9.82</v>
      </c>
      <c r="F50" s="180">
        <f t="shared" si="4"/>
        <v>15.040000000000001</v>
      </c>
      <c r="G50" s="180">
        <f t="shared" si="4"/>
        <v>59.36</v>
      </c>
      <c r="H50" s="180">
        <f t="shared" si="4"/>
        <v>0</v>
      </c>
      <c r="I50" s="180">
        <f t="shared" si="4"/>
        <v>396.79</v>
      </c>
      <c r="J50" s="180">
        <f t="shared" si="4"/>
        <v>0</v>
      </c>
      <c r="K50" s="180">
        <f t="shared" si="4"/>
        <v>4.4</v>
      </c>
      <c r="L50" s="105"/>
    </row>
    <row r="51" spans="1:12" s="106" customFormat="1" ht="20.25" thickBot="1">
      <c r="A51" s="128" t="s">
        <v>13</v>
      </c>
      <c r="B51" s="129"/>
      <c r="C51" s="163">
        <f>C50+C43+C38+C28+C20</f>
        <v>2126</v>
      </c>
      <c r="D51" s="164">
        <f>SUM(D29+D38+D43+D50)</f>
        <v>13.420000000000002</v>
      </c>
      <c r="E51" s="163">
        <f aca="true" t="shared" si="5" ref="E51:K51">E50+E43+E38+E28+E20</f>
        <v>64.21000000000001</v>
      </c>
      <c r="F51" s="163">
        <f t="shared" si="5"/>
        <v>65.858</v>
      </c>
      <c r="G51" s="163">
        <f t="shared" si="5"/>
        <v>228.81</v>
      </c>
      <c r="H51" s="163">
        <f t="shared" si="5"/>
        <v>0</v>
      </c>
      <c r="I51" s="266">
        <f t="shared" si="5"/>
        <v>1679.9299999999998</v>
      </c>
      <c r="J51" s="163">
        <f t="shared" si="5"/>
        <v>0</v>
      </c>
      <c r="K51" s="163">
        <f t="shared" si="5"/>
        <v>50.15</v>
      </c>
      <c r="L51" s="105"/>
    </row>
    <row r="52" spans="1:12" s="106" customFormat="1" ht="20.25" thickBot="1">
      <c r="A52" s="158"/>
      <c r="B52" s="239"/>
      <c r="C52" s="240"/>
      <c r="D52" s="241"/>
      <c r="E52" s="270"/>
      <c r="F52" s="240"/>
      <c r="G52" s="240"/>
      <c r="H52" s="240"/>
      <c r="I52" s="240"/>
      <c r="J52" s="240"/>
      <c r="K52" s="240"/>
      <c r="L52" s="105"/>
    </row>
    <row r="53" spans="1:12" s="106" customFormat="1" ht="19.5" thickBot="1">
      <c r="A53" s="100" t="s">
        <v>12</v>
      </c>
      <c r="B53" s="101"/>
      <c r="C53" s="102"/>
      <c r="D53" s="182"/>
      <c r="E53" s="119"/>
      <c r="F53" s="119"/>
      <c r="G53" s="119"/>
      <c r="H53" s="119"/>
      <c r="I53" s="119"/>
      <c r="J53" s="119"/>
      <c r="K53" s="102"/>
      <c r="L53" s="105"/>
    </row>
    <row r="54" spans="1:12" s="106" customFormat="1" ht="19.5" thickBot="1">
      <c r="A54" s="100" t="s">
        <v>3</v>
      </c>
      <c r="B54" s="101"/>
      <c r="C54" s="102"/>
      <c r="D54" s="182"/>
      <c r="E54" s="119"/>
      <c r="F54" s="119"/>
      <c r="G54" s="119"/>
      <c r="H54" s="119"/>
      <c r="I54" s="119"/>
      <c r="J54" s="119"/>
      <c r="K54" s="102"/>
      <c r="L54" s="105"/>
    </row>
    <row r="55" spans="1:12" s="106" customFormat="1" ht="19.5" thickBot="1">
      <c r="A55" s="142" t="s">
        <v>103</v>
      </c>
      <c r="B55" s="121">
        <v>150</v>
      </c>
      <c r="C55" s="102">
        <v>200</v>
      </c>
      <c r="D55" s="183">
        <v>2.04</v>
      </c>
      <c r="E55" s="144">
        <v>4.8</v>
      </c>
      <c r="F55" s="145">
        <v>6.8</v>
      </c>
      <c r="G55" s="119">
        <v>30.1</v>
      </c>
      <c r="H55" s="145"/>
      <c r="I55" s="145">
        <v>138</v>
      </c>
      <c r="J55" s="119"/>
      <c r="K55" s="102">
        <v>0.6</v>
      </c>
      <c r="L55" s="124"/>
    </row>
    <row r="56" spans="1:12" s="106" customFormat="1" ht="19.5" thickBot="1">
      <c r="A56" s="118" t="s">
        <v>73</v>
      </c>
      <c r="B56" s="118">
        <v>5</v>
      </c>
      <c r="C56" s="119">
        <v>46</v>
      </c>
      <c r="D56" s="118">
        <v>0.02</v>
      </c>
      <c r="E56" s="119">
        <v>9.88</v>
      </c>
      <c r="F56" s="119">
        <v>17.33</v>
      </c>
      <c r="G56" s="119">
        <v>28.4</v>
      </c>
      <c r="H56" s="119"/>
      <c r="I56" s="119">
        <v>120.56</v>
      </c>
      <c r="J56" s="119"/>
      <c r="K56" s="102">
        <v>0.1</v>
      </c>
      <c r="L56" s="105"/>
    </row>
    <row r="57" spans="1:12" s="106" customFormat="1" ht="19.5" thickBot="1">
      <c r="A57" s="118" t="s">
        <v>104</v>
      </c>
      <c r="B57" s="118">
        <v>150</v>
      </c>
      <c r="C57" s="119">
        <v>200</v>
      </c>
      <c r="D57" s="169">
        <v>1.05</v>
      </c>
      <c r="E57" s="119">
        <v>3.3</v>
      </c>
      <c r="F57" s="119">
        <v>2.7</v>
      </c>
      <c r="G57" s="119">
        <v>8.43</v>
      </c>
      <c r="H57" s="119"/>
      <c r="I57" s="119">
        <v>135</v>
      </c>
      <c r="J57" s="119"/>
      <c r="K57" s="119">
        <v>0.5</v>
      </c>
      <c r="L57" s="119"/>
    </row>
    <row r="58" spans="1:12" s="106" customFormat="1" ht="19.5" hidden="1" thickBot="1">
      <c r="A58" s="125" t="s">
        <v>6</v>
      </c>
      <c r="B58" s="126">
        <v>30</v>
      </c>
      <c r="C58" s="173">
        <v>40</v>
      </c>
      <c r="D58" s="184">
        <v>1.52</v>
      </c>
      <c r="E58" s="118"/>
      <c r="F58" s="118"/>
      <c r="G58" s="118"/>
      <c r="H58" s="118"/>
      <c r="I58" s="118"/>
      <c r="J58" s="118"/>
      <c r="K58" s="169"/>
      <c r="L58" s="105"/>
    </row>
    <row r="59" spans="1:12" s="106" customFormat="1" ht="20.25" thickBot="1">
      <c r="A59" s="178" t="s">
        <v>4</v>
      </c>
      <c r="B59" s="179"/>
      <c r="C59" s="180">
        <f>C55+C56+C57</f>
        <v>446</v>
      </c>
      <c r="D59" s="181">
        <f>SUM(D55:D58)</f>
        <v>4.630000000000001</v>
      </c>
      <c r="E59" s="180">
        <f aca="true" t="shared" si="6" ref="E59:K59">E55+E56+E57</f>
        <v>17.98</v>
      </c>
      <c r="F59" s="180">
        <f t="shared" si="6"/>
        <v>26.83</v>
      </c>
      <c r="G59" s="180">
        <f t="shared" si="6"/>
        <v>66.93</v>
      </c>
      <c r="H59" s="180">
        <f t="shared" si="6"/>
        <v>0</v>
      </c>
      <c r="I59" s="180">
        <f t="shared" si="6"/>
        <v>393.56</v>
      </c>
      <c r="J59" s="180">
        <f t="shared" si="6"/>
        <v>0</v>
      </c>
      <c r="K59" s="180">
        <f t="shared" si="6"/>
        <v>1.2</v>
      </c>
      <c r="L59" s="105"/>
    </row>
    <row r="60" spans="1:12" s="106" customFormat="1" ht="20.25" thickBot="1">
      <c r="A60" s="132"/>
      <c r="B60" s="136"/>
      <c r="C60" s="137"/>
      <c r="D60" s="185"/>
      <c r="E60" s="136"/>
      <c r="F60" s="136"/>
      <c r="G60" s="136"/>
      <c r="H60" s="136"/>
      <c r="I60" s="136"/>
      <c r="J60" s="136"/>
      <c r="K60" s="185"/>
      <c r="L60" s="105"/>
    </row>
    <row r="61" spans="1:12" s="106" customFormat="1" ht="19.5" thickBot="1">
      <c r="A61" s="100" t="s">
        <v>94</v>
      </c>
      <c r="B61" s="101"/>
      <c r="C61" s="102"/>
      <c r="D61" s="182"/>
      <c r="E61" s="119"/>
      <c r="F61" s="119"/>
      <c r="G61" s="119"/>
      <c r="H61" s="119"/>
      <c r="I61" s="119"/>
      <c r="J61" s="119"/>
      <c r="K61" s="102"/>
      <c r="L61" s="105"/>
    </row>
    <row r="62" spans="1:12" s="106" customFormat="1" ht="19.5" thickBot="1">
      <c r="A62" s="142" t="s">
        <v>66</v>
      </c>
      <c r="B62" s="121">
        <v>150</v>
      </c>
      <c r="C62" s="135">
        <v>150</v>
      </c>
      <c r="D62" s="162"/>
      <c r="E62" s="119">
        <v>0.5</v>
      </c>
      <c r="F62" s="119">
        <v>0.2</v>
      </c>
      <c r="G62" s="119">
        <v>18.6</v>
      </c>
      <c r="H62" s="119"/>
      <c r="I62" s="119">
        <v>80.2</v>
      </c>
      <c r="J62" s="119"/>
      <c r="K62" s="119">
        <v>15</v>
      </c>
      <c r="L62" s="124"/>
    </row>
    <row r="63" spans="1:12" s="106" customFormat="1" ht="19.5" thickBot="1">
      <c r="A63" s="118"/>
      <c r="B63" s="118"/>
      <c r="C63" s="119"/>
      <c r="D63" s="118"/>
      <c r="E63" s="119"/>
      <c r="F63" s="119"/>
      <c r="G63" s="119"/>
      <c r="H63" s="119"/>
      <c r="I63" s="119"/>
      <c r="J63" s="119"/>
      <c r="K63" s="102"/>
      <c r="L63" s="105"/>
    </row>
    <row r="64" spans="1:12" s="106" customFormat="1" ht="19.5" thickBot="1">
      <c r="A64" s="118"/>
      <c r="B64" s="118"/>
      <c r="C64" s="119"/>
      <c r="D64" s="169"/>
      <c r="E64" s="119"/>
      <c r="F64" s="119"/>
      <c r="G64" s="119"/>
      <c r="H64" s="119"/>
      <c r="I64" s="119"/>
      <c r="J64" s="119"/>
      <c r="K64" s="119"/>
      <c r="L64" s="119"/>
    </row>
    <row r="65" spans="1:12" s="106" customFormat="1" ht="19.5" hidden="1" thickBot="1">
      <c r="A65" s="125" t="s">
        <v>6</v>
      </c>
      <c r="B65" s="126">
        <v>30</v>
      </c>
      <c r="C65" s="173">
        <v>40</v>
      </c>
      <c r="D65" s="184">
        <v>1.52</v>
      </c>
      <c r="E65" s="118"/>
      <c r="F65" s="118"/>
      <c r="G65" s="118"/>
      <c r="H65" s="118"/>
      <c r="I65" s="118"/>
      <c r="J65" s="118"/>
      <c r="K65" s="169"/>
      <c r="L65" s="105"/>
    </row>
    <row r="66" spans="1:12" s="106" customFormat="1" ht="20.25" thickBot="1">
      <c r="A66" s="178" t="s">
        <v>95</v>
      </c>
      <c r="B66" s="179"/>
      <c r="C66" s="180">
        <f>C62+C63+C64</f>
        <v>150</v>
      </c>
      <c r="D66" s="181">
        <f>SUM(D62:D65)</f>
        <v>1.52</v>
      </c>
      <c r="E66" s="180">
        <f aca="true" t="shared" si="7" ref="E66:K66">E62+E63+E64+E65</f>
        <v>0.5</v>
      </c>
      <c r="F66" s="180">
        <f t="shared" si="7"/>
        <v>0.2</v>
      </c>
      <c r="G66" s="180">
        <f t="shared" si="7"/>
        <v>18.6</v>
      </c>
      <c r="H66" s="180">
        <f t="shared" si="7"/>
        <v>0</v>
      </c>
      <c r="I66" s="180">
        <f t="shared" si="7"/>
        <v>80.2</v>
      </c>
      <c r="J66" s="180">
        <f t="shared" si="7"/>
        <v>0</v>
      </c>
      <c r="K66" s="180">
        <f t="shared" si="7"/>
        <v>15</v>
      </c>
      <c r="L66" s="105"/>
    </row>
    <row r="67" spans="1:12" s="106" customFormat="1" ht="19.5" thickBot="1">
      <c r="A67" s="138" t="s">
        <v>29</v>
      </c>
      <c r="B67" s="139"/>
      <c r="C67" s="135"/>
      <c r="D67" s="188"/>
      <c r="E67" s="118"/>
      <c r="F67" s="118"/>
      <c r="G67" s="118"/>
      <c r="H67" s="118"/>
      <c r="I67" s="118"/>
      <c r="J67" s="118"/>
      <c r="K67" s="169"/>
      <c r="L67" s="105"/>
    </row>
    <row r="68" spans="1:12" s="106" customFormat="1" ht="19.5" thickBot="1">
      <c r="A68" s="142" t="s">
        <v>141</v>
      </c>
      <c r="B68" s="121">
        <v>30</v>
      </c>
      <c r="C68" s="102">
        <v>40</v>
      </c>
      <c r="D68" s="189">
        <v>1.08</v>
      </c>
      <c r="E68" s="144">
        <v>0.4</v>
      </c>
      <c r="F68" s="145">
        <v>2.65</v>
      </c>
      <c r="G68" s="119">
        <v>10.54</v>
      </c>
      <c r="H68" s="145"/>
      <c r="I68" s="145">
        <v>40</v>
      </c>
      <c r="J68" s="119"/>
      <c r="K68" s="102">
        <v>4</v>
      </c>
      <c r="L68" s="124"/>
    </row>
    <row r="69" spans="1:12" s="106" customFormat="1" ht="19.5" thickBot="1">
      <c r="A69" s="146" t="s">
        <v>63</v>
      </c>
      <c r="B69" s="118">
        <v>150</v>
      </c>
      <c r="C69" s="119">
        <v>200</v>
      </c>
      <c r="D69" s="169">
        <v>1.47</v>
      </c>
      <c r="E69" s="119">
        <v>6.1</v>
      </c>
      <c r="F69" s="119">
        <v>4</v>
      </c>
      <c r="G69" s="119">
        <v>10.6</v>
      </c>
      <c r="H69" s="190"/>
      <c r="I69" s="119">
        <v>154.54</v>
      </c>
      <c r="J69" s="119"/>
      <c r="K69" s="102">
        <v>2.52</v>
      </c>
      <c r="L69" s="124"/>
    </row>
    <row r="70" spans="1:12" s="106" customFormat="1" ht="17.25" customHeight="1" thickBot="1">
      <c r="A70" s="142" t="s">
        <v>105</v>
      </c>
      <c r="B70" s="148">
        <v>60</v>
      </c>
      <c r="C70" s="102">
        <v>80</v>
      </c>
      <c r="D70" s="191">
        <v>5.32</v>
      </c>
      <c r="E70" s="119">
        <v>11.43</v>
      </c>
      <c r="F70" s="119">
        <v>6.75</v>
      </c>
      <c r="G70" s="119">
        <v>12.43</v>
      </c>
      <c r="H70" s="119"/>
      <c r="I70" s="119">
        <v>156.76</v>
      </c>
      <c r="J70" s="119"/>
      <c r="K70" s="102">
        <v>2.45</v>
      </c>
      <c r="L70" s="124"/>
    </row>
    <row r="71" spans="1:12" s="106" customFormat="1" ht="19.5" thickBot="1">
      <c r="A71" s="142" t="s">
        <v>43</v>
      </c>
      <c r="B71" s="121">
        <v>120</v>
      </c>
      <c r="C71" s="102">
        <v>120</v>
      </c>
      <c r="D71" s="191">
        <v>2.11</v>
      </c>
      <c r="E71" s="119">
        <v>3.76</v>
      </c>
      <c r="F71" s="119">
        <v>4.43</v>
      </c>
      <c r="G71" s="119">
        <v>8.56</v>
      </c>
      <c r="H71" s="119"/>
      <c r="I71" s="119">
        <v>158</v>
      </c>
      <c r="J71" s="119"/>
      <c r="K71" s="102">
        <v>5</v>
      </c>
      <c r="L71" s="124"/>
    </row>
    <row r="72" spans="1:12" s="106" customFormat="1" ht="19.5" thickBot="1">
      <c r="A72" s="161" t="s">
        <v>56</v>
      </c>
      <c r="B72" s="176">
        <v>150</v>
      </c>
      <c r="C72" s="109">
        <v>200</v>
      </c>
      <c r="D72" s="177">
        <v>0.12</v>
      </c>
      <c r="E72" s="119">
        <v>0.2</v>
      </c>
      <c r="F72" s="119">
        <v>0.1</v>
      </c>
      <c r="G72" s="119">
        <v>20.2</v>
      </c>
      <c r="H72" s="119"/>
      <c r="I72" s="119">
        <v>35</v>
      </c>
      <c r="J72" s="119"/>
      <c r="K72" s="102">
        <v>13</v>
      </c>
      <c r="L72" s="124"/>
    </row>
    <row r="73" spans="1:12" s="106" customFormat="1" ht="19.5" thickBot="1">
      <c r="A73" s="146" t="s">
        <v>6</v>
      </c>
      <c r="B73" s="118">
        <v>20</v>
      </c>
      <c r="C73" s="119">
        <v>40</v>
      </c>
      <c r="D73" s="118">
        <v>1.52</v>
      </c>
      <c r="E73" s="119">
        <v>1.45</v>
      </c>
      <c r="F73" s="119">
        <v>0.45</v>
      </c>
      <c r="G73" s="119">
        <v>16.2</v>
      </c>
      <c r="H73" s="119"/>
      <c r="I73" s="119">
        <v>79.5</v>
      </c>
      <c r="J73" s="101"/>
      <c r="K73" s="102">
        <v>0.1</v>
      </c>
      <c r="L73" s="124"/>
    </row>
    <row r="74" spans="1:12" s="106" customFormat="1" ht="19.5" thickBot="1">
      <c r="A74" s="150" t="s">
        <v>5</v>
      </c>
      <c r="B74" s="152">
        <v>30</v>
      </c>
      <c r="C74" s="119">
        <v>30</v>
      </c>
      <c r="D74" s="118">
        <v>1.98</v>
      </c>
      <c r="E74" s="119">
        <v>4</v>
      </c>
      <c r="F74" s="119">
        <v>0.5</v>
      </c>
      <c r="G74" s="119">
        <v>6.54</v>
      </c>
      <c r="H74" s="119"/>
      <c r="I74" s="119">
        <v>62</v>
      </c>
      <c r="J74" s="153"/>
      <c r="K74" s="154">
        <v>0.4</v>
      </c>
      <c r="L74" s="124"/>
    </row>
    <row r="75" spans="1:12" s="106" customFormat="1" ht="20.25" thickBot="1">
      <c r="A75" s="178" t="s">
        <v>7</v>
      </c>
      <c r="B75" s="179"/>
      <c r="C75" s="180">
        <f>C68+C69+C70+C71+C72+C73+C74</f>
        <v>710</v>
      </c>
      <c r="D75" s="194">
        <f>SUM(D68:D74)</f>
        <v>13.6</v>
      </c>
      <c r="E75" s="180">
        <f aca="true" t="shared" si="8" ref="E75:K75">E68+E69+E70+E71+E72+E73+E74</f>
        <v>27.339999999999996</v>
      </c>
      <c r="F75" s="180">
        <f t="shared" si="8"/>
        <v>18.88</v>
      </c>
      <c r="G75" s="180">
        <f t="shared" si="8"/>
        <v>85.07000000000001</v>
      </c>
      <c r="H75" s="180">
        <f t="shared" si="8"/>
        <v>0</v>
      </c>
      <c r="I75" s="180">
        <f t="shared" si="8"/>
        <v>685.8</v>
      </c>
      <c r="J75" s="180">
        <f t="shared" si="8"/>
        <v>0</v>
      </c>
      <c r="K75" s="180">
        <f t="shared" si="8"/>
        <v>27.47</v>
      </c>
      <c r="L75" s="105"/>
    </row>
    <row r="76" spans="1:12" s="106" customFormat="1" ht="20.25" thickBot="1">
      <c r="A76" s="165" t="s">
        <v>8</v>
      </c>
      <c r="B76" s="195"/>
      <c r="C76" s="196"/>
      <c r="D76" s="197"/>
      <c r="E76" s="136"/>
      <c r="F76" s="136"/>
      <c r="G76" s="136"/>
      <c r="H76" s="136"/>
      <c r="I76" s="136"/>
      <c r="J76" s="136"/>
      <c r="K76" s="185"/>
      <c r="L76" s="105"/>
    </row>
    <row r="77" spans="1:15" s="106" customFormat="1" ht="19.5" thickBot="1">
      <c r="A77" s="159" t="s">
        <v>79</v>
      </c>
      <c r="B77" s="198">
        <v>15</v>
      </c>
      <c r="C77" s="134">
        <v>220</v>
      </c>
      <c r="D77" s="171">
        <v>0.8</v>
      </c>
      <c r="E77" s="119">
        <v>4.8</v>
      </c>
      <c r="F77" s="119">
        <v>4</v>
      </c>
      <c r="G77" s="119">
        <v>14.54</v>
      </c>
      <c r="H77" s="119"/>
      <c r="I77" s="119">
        <v>167</v>
      </c>
      <c r="J77" s="119"/>
      <c r="K77" s="119">
        <v>3.4</v>
      </c>
      <c r="L77" s="119"/>
      <c r="M77" s="77"/>
      <c r="N77" s="77"/>
      <c r="O77" s="77"/>
    </row>
    <row r="78" spans="1:12" s="106" customFormat="1" ht="19.5" thickBot="1">
      <c r="A78" s="142" t="s">
        <v>72</v>
      </c>
      <c r="B78" s="121">
        <v>150</v>
      </c>
      <c r="C78" s="102">
        <v>30</v>
      </c>
      <c r="D78" s="191">
        <v>4.19</v>
      </c>
      <c r="E78" s="119">
        <v>0.8</v>
      </c>
      <c r="F78" s="119">
        <v>7.06</v>
      </c>
      <c r="G78" s="119">
        <v>28.65</v>
      </c>
      <c r="H78" s="147"/>
      <c r="I78" s="119">
        <v>130.43</v>
      </c>
      <c r="J78" s="119"/>
      <c r="K78" s="102">
        <v>1.3</v>
      </c>
      <c r="L78" s="124"/>
    </row>
    <row r="79" spans="1:12" s="106" customFormat="1" ht="20.25" thickBot="1">
      <c r="A79" s="128" t="s">
        <v>9</v>
      </c>
      <c r="B79" s="129"/>
      <c r="C79" s="163">
        <f>C77+C78</f>
        <v>250</v>
      </c>
      <c r="D79" s="164">
        <f>SUM(D77:D78)</f>
        <v>4.99</v>
      </c>
      <c r="E79" s="163">
        <f aca="true" t="shared" si="9" ref="E79:K79">E77+E78</f>
        <v>5.6</v>
      </c>
      <c r="F79" s="163">
        <f t="shared" si="9"/>
        <v>11.059999999999999</v>
      </c>
      <c r="G79" s="163">
        <f t="shared" si="9"/>
        <v>43.19</v>
      </c>
      <c r="H79" s="163">
        <f t="shared" si="9"/>
        <v>0</v>
      </c>
      <c r="I79" s="163">
        <f t="shared" si="9"/>
        <v>297.43</v>
      </c>
      <c r="J79" s="163">
        <f t="shared" si="9"/>
        <v>0</v>
      </c>
      <c r="K79" s="163">
        <f t="shared" si="9"/>
        <v>4.7</v>
      </c>
      <c r="L79" s="105"/>
    </row>
    <row r="80" spans="1:12" s="106" customFormat="1" ht="19.5" thickBot="1">
      <c r="A80" s="199" t="s">
        <v>10</v>
      </c>
      <c r="B80" s="126"/>
      <c r="C80" s="173"/>
      <c r="D80" s="200"/>
      <c r="E80" s="166"/>
      <c r="F80" s="167"/>
      <c r="G80" s="118"/>
      <c r="H80" s="167"/>
      <c r="I80" s="168"/>
      <c r="J80" s="118"/>
      <c r="K80" s="169"/>
      <c r="L80" s="105"/>
    </row>
    <row r="81" spans="1:12" s="106" customFormat="1" ht="19.5" thickBot="1">
      <c r="A81" s="142" t="s">
        <v>106</v>
      </c>
      <c r="B81" s="201">
        <v>150</v>
      </c>
      <c r="C81" s="202">
        <v>220</v>
      </c>
      <c r="D81" s="191">
        <v>4.11</v>
      </c>
      <c r="E81" s="119">
        <v>6.43</v>
      </c>
      <c r="F81" s="119">
        <v>4.32</v>
      </c>
      <c r="G81" s="119">
        <v>15.43</v>
      </c>
      <c r="H81" s="190"/>
      <c r="I81" s="119">
        <v>297</v>
      </c>
      <c r="J81" s="119"/>
      <c r="K81" s="102">
        <v>0.39</v>
      </c>
      <c r="L81" s="124"/>
    </row>
    <row r="82" spans="1:12" s="106" customFormat="1" ht="19.5" thickBot="1">
      <c r="A82" s="245" t="s">
        <v>58</v>
      </c>
      <c r="B82" s="263"/>
      <c r="C82" s="109">
        <v>200</v>
      </c>
      <c r="D82" s="177">
        <v>0.11</v>
      </c>
      <c r="E82" s="144">
        <v>1.07</v>
      </c>
      <c r="F82" s="145">
        <v>2.43</v>
      </c>
      <c r="G82" s="119">
        <v>6.86</v>
      </c>
      <c r="H82" s="145"/>
      <c r="I82" s="145">
        <v>56.98</v>
      </c>
      <c r="J82" s="119"/>
      <c r="K82" s="102">
        <v>0.6</v>
      </c>
      <c r="L82" s="124"/>
    </row>
    <row r="83" spans="1:12" s="106" customFormat="1" ht="19.5" thickBot="1">
      <c r="A83" s="151" t="s">
        <v>101</v>
      </c>
      <c r="B83" s="263"/>
      <c r="C83" s="237">
        <v>80</v>
      </c>
      <c r="D83" s="246"/>
      <c r="E83" s="119">
        <v>5.36</v>
      </c>
      <c r="F83" s="119">
        <v>1.43</v>
      </c>
      <c r="G83" s="119">
        <v>2.43</v>
      </c>
      <c r="H83" s="190"/>
      <c r="I83" s="119">
        <v>130</v>
      </c>
      <c r="J83" s="119"/>
      <c r="K83" s="102">
        <v>1</v>
      </c>
      <c r="L83" s="124"/>
    </row>
    <row r="84" spans="1:12" s="106" customFormat="1" ht="19.5" thickBot="1">
      <c r="A84" s="151"/>
      <c r="B84" s="151"/>
      <c r="C84" s="186"/>
      <c r="D84" s="187"/>
      <c r="E84" s="119"/>
      <c r="F84" s="119"/>
      <c r="G84" s="119"/>
      <c r="H84" s="119"/>
      <c r="I84" s="119"/>
      <c r="J84" s="119"/>
      <c r="K84" s="102"/>
      <c r="L84" s="124"/>
    </row>
    <row r="85" spans="1:12" s="106" customFormat="1" ht="20.25" thickBot="1">
      <c r="A85" s="203" t="s">
        <v>11</v>
      </c>
      <c r="B85" s="203"/>
      <c r="C85" s="204">
        <f>C81+C82+C83</f>
        <v>500</v>
      </c>
      <c r="D85" s="205">
        <f>SUM(D81:D84)</f>
        <v>4.220000000000001</v>
      </c>
      <c r="E85" s="204">
        <f aca="true" t="shared" si="10" ref="E85:K85">E81+E82+E83</f>
        <v>12.86</v>
      </c>
      <c r="F85" s="204">
        <f t="shared" si="10"/>
        <v>8.18</v>
      </c>
      <c r="G85" s="204">
        <f t="shared" si="10"/>
        <v>24.72</v>
      </c>
      <c r="H85" s="204">
        <f t="shared" si="10"/>
        <v>0</v>
      </c>
      <c r="I85" s="204">
        <f t="shared" si="10"/>
        <v>483.98</v>
      </c>
      <c r="J85" s="204">
        <f t="shared" si="10"/>
        <v>0</v>
      </c>
      <c r="K85" s="204">
        <f t="shared" si="10"/>
        <v>1.99</v>
      </c>
      <c r="L85" s="105"/>
    </row>
    <row r="86" spans="1:12" s="106" customFormat="1" ht="19.5">
      <c r="A86" s="178" t="s">
        <v>13</v>
      </c>
      <c r="B86" s="179"/>
      <c r="C86" s="180">
        <f>C59+C66+C75+C79+C85</f>
        <v>2056</v>
      </c>
      <c r="D86" s="181" t="e">
        <f>SUM(D59+#REF!+D75+D79+D85)</f>
        <v>#REF!</v>
      </c>
      <c r="E86" s="180">
        <f aca="true" t="shared" si="11" ref="E86:K86">E59+E66+E75+E79+E85</f>
        <v>64.28</v>
      </c>
      <c r="F86" s="180">
        <f t="shared" si="11"/>
        <v>65.15</v>
      </c>
      <c r="G86" s="180">
        <f t="shared" si="11"/>
        <v>238.51000000000002</v>
      </c>
      <c r="H86" s="180">
        <f t="shared" si="11"/>
        <v>0</v>
      </c>
      <c r="I86" s="180">
        <f t="shared" si="11"/>
        <v>1940.97</v>
      </c>
      <c r="J86" s="180">
        <f t="shared" si="11"/>
        <v>0</v>
      </c>
      <c r="K86" s="180">
        <f t="shared" si="11"/>
        <v>50.36000000000001</v>
      </c>
      <c r="L86" s="206"/>
    </row>
    <row r="87" spans="1:11" s="95" customFormat="1" ht="19.5">
      <c r="A87" s="96"/>
      <c r="B87" s="96"/>
      <c r="C87" s="97"/>
      <c r="D87" s="96"/>
      <c r="E87" s="97"/>
      <c r="F87" s="97"/>
      <c r="G87" s="97"/>
      <c r="H87" s="97"/>
      <c r="I87" s="97"/>
      <c r="J87" s="97"/>
      <c r="K87" s="97"/>
    </row>
    <row r="88" spans="1:11" s="95" customFormat="1" ht="19.5">
      <c r="A88" s="96"/>
      <c r="B88" s="96"/>
      <c r="C88" s="97"/>
      <c r="D88" s="96"/>
      <c r="E88" s="97"/>
      <c r="F88" s="97"/>
      <c r="G88" s="97"/>
      <c r="H88" s="97"/>
      <c r="I88" s="97"/>
      <c r="J88" s="97"/>
      <c r="K88" s="97"/>
    </row>
    <row r="89" spans="1:11" s="95" customFormat="1" ht="19.5">
      <c r="A89" s="96"/>
      <c r="B89" s="96"/>
      <c r="C89" s="97"/>
      <c r="D89" s="96"/>
      <c r="E89" s="97"/>
      <c r="F89" s="97"/>
      <c r="G89" s="97"/>
      <c r="H89" s="97"/>
      <c r="I89" s="97"/>
      <c r="J89" s="97"/>
      <c r="K89" s="97"/>
    </row>
    <row r="90" spans="1:11" s="95" customFormat="1" ht="19.5">
      <c r="A90" s="96"/>
      <c r="B90" s="96"/>
      <c r="C90" s="97"/>
      <c r="D90" s="96"/>
      <c r="E90" s="97"/>
      <c r="F90" s="97"/>
      <c r="G90" s="97"/>
      <c r="H90" s="97"/>
      <c r="I90" s="97"/>
      <c r="J90" s="97"/>
      <c r="K90" s="97"/>
    </row>
    <row r="91" spans="1:11" s="95" customFormat="1" ht="19.5">
      <c r="A91" s="96"/>
      <c r="B91" s="96"/>
      <c r="C91" s="97"/>
      <c r="D91" s="96"/>
      <c r="E91" s="97"/>
      <c r="F91" s="97"/>
      <c r="G91" s="97"/>
      <c r="H91" s="97"/>
      <c r="I91" s="97"/>
      <c r="J91" s="97"/>
      <c r="K91" s="97"/>
    </row>
    <row r="92" spans="1:11" s="95" customFormat="1" ht="19.5">
      <c r="A92" s="96"/>
      <c r="B92" s="96"/>
      <c r="C92" s="97"/>
      <c r="D92" s="96"/>
      <c r="E92" s="97"/>
      <c r="F92" s="97"/>
      <c r="G92" s="97"/>
      <c r="H92" s="97"/>
      <c r="I92" s="97"/>
      <c r="J92" s="97"/>
      <c r="K92" s="97"/>
    </row>
    <row r="93" spans="1:11" s="95" customFormat="1" ht="19.5">
      <c r="A93" s="96"/>
      <c r="B93" s="96"/>
      <c r="C93" s="97"/>
      <c r="D93" s="96"/>
      <c r="E93" s="97"/>
      <c r="F93" s="97"/>
      <c r="G93" s="97"/>
      <c r="H93" s="97"/>
      <c r="I93" s="97"/>
      <c r="J93" s="97"/>
      <c r="K93" s="97"/>
    </row>
    <row r="94" spans="1:11" s="95" customFormat="1" ht="19.5">
      <c r="A94" s="96"/>
      <c r="B94" s="96"/>
      <c r="C94" s="97"/>
      <c r="D94" s="96"/>
      <c r="E94" s="97"/>
      <c r="F94" s="97"/>
      <c r="G94" s="97"/>
      <c r="H94" s="97"/>
      <c r="I94" s="97"/>
      <c r="J94" s="97"/>
      <c r="K94" s="97"/>
    </row>
    <row r="95" spans="1:11" s="95" customFormat="1" ht="19.5">
      <c r="A95" s="96"/>
      <c r="B95" s="96"/>
      <c r="C95" s="97"/>
      <c r="D95" s="96"/>
      <c r="E95" s="97"/>
      <c r="F95" s="97"/>
      <c r="G95" s="97"/>
      <c r="H95" s="97"/>
      <c r="I95" s="97"/>
      <c r="J95" s="97"/>
      <c r="K95" s="97"/>
    </row>
    <row r="96" spans="1:11" s="95" customFormat="1" ht="19.5">
      <c r="A96" s="96"/>
      <c r="B96" s="96"/>
      <c r="C96" s="97"/>
      <c r="D96" s="96"/>
      <c r="E96" s="97"/>
      <c r="F96" s="97"/>
      <c r="G96" s="97"/>
      <c r="H96" s="97"/>
      <c r="I96" s="97"/>
      <c r="J96" s="97"/>
      <c r="K96" s="97"/>
    </row>
    <row r="97" spans="1:11" s="95" customFormat="1" ht="19.5">
      <c r="A97" s="96"/>
      <c r="B97" s="96"/>
      <c r="C97" s="97"/>
      <c r="D97" s="96"/>
      <c r="E97" s="97"/>
      <c r="F97" s="97"/>
      <c r="G97" s="97"/>
      <c r="H97" s="97"/>
      <c r="I97" s="97"/>
      <c r="J97" s="97"/>
      <c r="K97" s="97"/>
    </row>
    <row r="98" spans="1:11" s="95" customFormat="1" ht="19.5">
      <c r="A98" s="96"/>
      <c r="B98" s="96"/>
      <c r="C98" s="97"/>
      <c r="D98" s="96"/>
      <c r="E98" s="97"/>
      <c r="F98" s="97"/>
      <c r="G98" s="97"/>
      <c r="H98" s="97"/>
      <c r="I98" s="97"/>
      <c r="J98" s="97"/>
      <c r="K98" s="97"/>
    </row>
    <row r="99" spans="1:11" s="95" customFormat="1" ht="19.5">
      <c r="A99" s="96"/>
      <c r="B99" s="96"/>
      <c r="C99" s="97"/>
      <c r="D99" s="96"/>
      <c r="E99" s="97"/>
      <c r="F99" s="97"/>
      <c r="G99" s="97"/>
      <c r="H99" s="97"/>
      <c r="I99" s="97"/>
      <c r="J99" s="97"/>
      <c r="K99" s="97"/>
    </row>
    <row r="100" spans="1:11" s="95" customFormat="1" ht="19.5">
      <c r="A100" s="96"/>
      <c r="B100" s="96"/>
      <c r="C100" s="97"/>
      <c r="D100" s="96"/>
      <c r="E100" s="97"/>
      <c r="F100" s="97"/>
      <c r="G100" s="97"/>
      <c r="H100" s="97"/>
      <c r="I100" s="97"/>
      <c r="J100" s="97"/>
      <c r="K100" s="97"/>
    </row>
    <row r="101" spans="1:12" s="106" customFormat="1" ht="19.5" thickBot="1">
      <c r="A101" s="138" t="s">
        <v>14</v>
      </c>
      <c r="B101" s="207"/>
      <c r="C101" s="135"/>
      <c r="D101" s="208"/>
      <c r="E101" s="134"/>
      <c r="F101" s="134"/>
      <c r="G101" s="134"/>
      <c r="H101" s="134"/>
      <c r="I101" s="134"/>
      <c r="J101" s="134"/>
      <c r="K101" s="135"/>
      <c r="L101" s="209"/>
    </row>
    <row r="102" spans="1:12" s="106" customFormat="1" ht="19.5" thickBot="1">
      <c r="A102" s="100" t="s">
        <v>3</v>
      </c>
      <c r="B102" s="101"/>
      <c r="C102" s="102"/>
      <c r="D102" s="182"/>
      <c r="E102" s="119"/>
      <c r="F102" s="119"/>
      <c r="G102" s="119"/>
      <c r="H102" s="119"/>
      <c r="I102" s="119"/>
      <c r="J102" s="119"/>
      <c r="K102" s="102"/>
      <c r="L102" s="105"/>
    </row>
    <row r="103" spans="1:12" s="106" customFormat="1" ht="19.5" thickBot="1">
      <c r="A103" s="113" t="s">
        <v>88</v>
      </c>
      <c r="B103" s="114">
        <v>80</v>
      </c>
      <c r="C103" s="115">
        <v>180</v>
      </c>
      <c r="D103" s="210">
        <v>8.37</v>
      </c>
      <c r="E103" s="145">
        <v>4.2</v>
      </c>
      <c r="F103" s="119">
        <v>6.8</v>
      </c>
      <c r="G103" s="119">
        <v>13.32</v>
      </c>
      <c r="H103" s="147"/>
      <c r="I103" s="119">
        <v>224.54</v>
      </c>
      <c r="J103" s="119"/>
      <c r="K103" s="102">
        <v>0.6</v>
      </c>
      <c r="L103" s="124"/>
    </row>
    <row r="104" spans="1:12" s="106" customFormat="1" ht="19.5" thickBot="1">
      <c r="A104" s="118" t="s">
        <v>54</v>
      </c>
      <c r="B104" s="118">
        <v>5</v>
      </c>
      <c r="C104" s="119">
        <v>40</v>
      </c>
      <c r="D104" s="169">
        <v>0.02</v>
      </c>
      <c r="E104" s="119">
        <v>4.2</v>
      </c>
      <c r="F104" s="119">
        <v>9.9</v>
      </c>
      <c r="G104" s="119">
        <v>19.87</v>
      </c>
      <c r="H104" s="119"/>
      <c r="I104" s="119">
        <v>130</v>
      </c>
      <c r="J104" s="119"/>
      <c r="K104" s="102">
        <v>0</v>
      </c>
      <c r="L104" s="124"/>
    </row>
    <row r="105" spans="1:12" s="106" customFormat="1" ht="19.5" thickBot="1">
      <c r="A105" s="211" t="s">
        <v>45</v>
      </c>
      <c r="B105" s="212">
        <v>150</v>
      </c>
      <c r="C105" s="213">
        <v>180</v>
      </c>
      <c r="D105" s="214">
        <v>1.05</v>
      </c>
      <c r="E105" s="119">
        <v>3.9</v>
      </c>
      <c r="F105" s="119">
        <v>3.4</v>
      </c>
      <c r="G105" s="119">
        <v>17</v>
      </c>
      <c r="H105" s="119"/>
      <c r="I105" s="119">
        <v>130.9</v>
      </c>
      <c r="J105" s="119"/>
      <c r="K105" s="102">
        <v>0.7</v>
      </c>
      <c r="L105" s="124"/>
    </row>
    <row r="106" spans="1:12" s="106" customFormat="1" ht="19.5" hidden="1" thickBot="1">
      <c r="A106" s="125" t="s">
        <v>6</v>
      </c>
      <c r="B106" s="126">
        <v>30</v>
      </c>
      <c r="C106" s="173">
        <v>0</v>
      </c>
      <c r="D106" s="184">
        <v>2.28</v>
      </c>
      <c r="E106" s="118"/>
      <c r="F106" s="118"/>
      <c r="G106" s="118"/>
      <c r="H106" s="118"/>
      <c r="I106" s="118"/>
      <c r="J106" s="118"/>
      <c r="K106" s="169"/>
      <c r="L106" s="105"/>
    </row>
    <row r="107" spans="1:12" s="106" customFormat="1" ht="20.25" thickBot="1">
      <c r="A107" s="128" t="s">
        <v>4</v>
      </c>
      <c r="B107" s="129"/>
      <c r="C107" s="163">
        <f>C103+C104+C105</f>
        <v>400</v>
      </c>
      <c r="D107" s="164">
        <f>SUM(D103:D106)</f>
        <v>11.719999999999999</v>
      </c>
      <c r="E107" s="163">
        <f aca="true" t="shared" si="12" ref="E107:K107">E103+E104+E105</f>
        <v>12.3</v>
      </c>
      <c r="F107" s="163">
        <f t="shared" si="12"/>
        <v>20.099999999999998</v>
      </c>
      <c r="G107" s="163">
        <f t="shared" si="12"/>
        <v>50.19</v>
      </c>
      <c r="H107" s="163">
        <f t="shared" si="12"/>
        <v>0</v>
      </c>
      <c r="I107" s="163">
        <f t="shared" si="12"/>
        <v>485.43999999999994</v>
      </c>
      <c r="J107" s="163">
        <f t="shared" si="12"/>
        <v>0</v>
      </c>
      <c r="K107" s="163">
        <f t="shared" si="12"/>
        <v>1.2999999999999998</v>
      </c>
      <c r="L107" s="105"/>
    </row>
    <row r="108" spans="1:12" s="106" customFormat="1" ht="19.5" thickBot="1">
      <c r="A108" s="100" t="s">
        <v>94</v>
      </c>
      <c r="B108" s="101"/>
      <c r="C108" s="102"/>
      <c r="D108" s="182"/>
      <c r="E108" s="119"/>
      <c r="F108" s="119"/>
      <c r="G108" s="119"/>
      <c r="H108" s="119"/>
      <c r="I108" s="119"/>
      <c r="J108" s="119"/>
      <c r="K108" s="102"/>
      <c r="L108" s="105"/>
    </row>
    <row r="109" spans="1:12" s="106" customFormat="1" ht="19.5" thickBot="1">
      <c r="A109" s="113" t="s">
        <v>66</v>
      </c>
      <c r="B109" s="114">
        <v>80</v>
      </c>
      <c r="C109" s="135">
        <v>150</v>
      </c>
      <c r="D109" s="162"/>
      <c r="E109" s="119">
        <v>0.5</v>
      </c>
      <c r="F109" s="119">
        <v>0.2</v>
      </c>
      <c r="G109" s="119">
        <v>18.6</v>
      </c>
      <c r="H109" s="119"/>
      <c r="I109" s="119">
        <v>80.2</v>
      </c>
      <c r="J109" s="119"/>
      <c r="K109" s="119">
        <v>15</v>
      </c>
      <c r="L109" s="124"/>
    </row>
    <row r="110" spans="1:12" s="106" customFormat="1" ht="19.5" thickBot="1">
      <c r="A110" s="118"/>
      <c r="B110" s="118"/>
      <c r="C110" s="119"/>
      <c r="D110" s="169"/>
      <c r="E110" s="119"/>
      <c r="F110" s="119"/>
      <c r="G110" s="119"/>
      <c r="H110" s="119"/>
      <c r="I110" s="119"/>
      <c r="J110" s="119"/>
      <c r="K110" s="102"/>
      <c r="L110" s="124"/>
    </row>
    <row r="111" spans="1:12" s="106" customFormat="1" ht="19.5" thickBot="1">
      <c r="A111" s="211"/>
      <c r="B111" s="212"/>
      <c r="C111" s="213"/>
      <c r="D111" s="214"/>
      <c r="E111" s="119"/>
      <c r="F111" s="119"/>
      <c r="G111" s="119"/>
      <c r="H111" s="119"/>
      <c r="I111" s="119"/>
      <c r="J111" s="119"/>
      <c r="K111" s="102"/>
      <c r="L111" s="124"/>
    </row>
    <row r="112" spans="1:12" s="106" customFormat="1" ht="19.5" hidden="1" thickBot="1">
      <c r="A112" s="125" t="s">
        <v>6</v>
      </c>
      <c r="B112" s="126">
        <v>30</v>
      </c>
      <c r="C112" s="173">
        <v>0</v>
      </c>
      <c r="D112" s="184">
        <v>2.28</v>
      </c>
      <c r="E112" s="118"/>
      <c r="F112" s="118"/>
      <c r="G112" s="118"/>
      <c r="H112" s="118"/>
      <c r="I112" s="118"/>
      <c r="J112" s="118"/>
      <c r="K112" s="169"/>
      <c r="L112" s="105"/>
    </row>
    <row r="113" spans="1:12" s="106" customFormat="1" ht="20.25" thickBot="1">
      <c r="A113" s="128" t="s">
        <v>4</v>
      </c>
      <c r="B113" s="129"/>
      <c r="C113" s="163">
        <f>C109+C110+C111+C112</f>
        <v>150</v>
      </c>
      <c r="D113" s="164">
        <f>SUM(D109:D112)</f>
        <v>2.28</v>
      </c>
      <c r="E113" s="163">
        <f aca="true" t="shared" si="13" ref="E113:K113">E109+E110+E111+E112</f>
        <v>0.5</v>
      </c>
      <c r="F113" s="163">
        <f t="shared" si="13"/>
        <v>0.2</v>
      </c>
      <c r="G113" s="163">
        <f t="shared" si="13"/>
        <v>18.6</v>
      </c>
      <c r="H113" s="163">
        <f t="shared" si="13"/>
        <v>0</v>
      </c>
      <c r="I113" s="163">
        <f t="shared" si="13"/>
        <v>80.2</v>
      </c>
      <c r="J113" s="163">
        <f t="shared" si="13"/>
        <v>0</v>
      </c>
      <c r="K113" s="163">
        <f t="shared" si="13"/>
        <v>15</v>
      </c>
      <c r="L113" s="105"/>
    </row>
    <row r="114" spans="1:12" s="106" customFormat="1" ht="27.75" customHeight="1" thickBot="1">
      <c r="A114" s="138" t="s">
        <v>29</v>
      </c>
      <c r="B114" s="139"/>
      <c r="C114" s="135"/>
      <c r="D114" s="188"/>
      <c r="E114" s="118"/>
      <c r="F114" s="118"/>
      <c r="G114" s="118"/>
      <c r="H114" s="118"/>
      <c r="I114" s="118"/>
      <c r="J114" s="118"/>
      <c r="K114" s="169"/>
      <c r="L114" s="105"/>
    </row>
    <row r="115" spans="1:12" s="106" customFormat="1" ht="19.5" thickBot="1">
      <c r="A115" s="142" t="s">
        <v>107</v>
      </c>
      <c r="B115" s="118">
        <v>30</v>
      </c>
      <c r="C115" s="119">
        <v>40</v>
      </c>
      <c r="D115" s="183">
        <v>0.24</v>
      </c>
      <c r="E115" s="144">
        <v>1.67</v>
      </c>
      <c r="F115" s="145">
        <v>4.55</v>
      </c>
      <c r="G115" s="119">
        <v>10.4</v>
      </c>
      <c r="H115" s="145"/>
      <c r="I115" s="145">
        <v>47.7</v>
      </c>
      <c r="J115" s="119"/>
      <c r="K115" s="102">
        <v>1.23</v>
      </c>
      <c r="L115" s="124"/>
    </row>
    <row r="116" spans="1:12" s="106" customFormat="1" ht="19.5" thickBot="1">
      <c r="A116" s="142" t="s">
        <v>108</v>
      </c>
      <c r="B116" s="121">
        <v>200</v>
      </c>
      <c r="C116" s="102">
        <v>200</v>
      </c>
      <c r="D116" s="191">
        <v>1.47</v>
      </c>
      <c r="E116" s="119">
        <v>3.37</v>
      </c>
      <c r="F116" s="119">
        <v>4.32</v>
      </c>
      <c r="G116" s="119">
        <v>11.5</v>
      </c>
      <c r="H116" s="147"/>
      <c r="I116" s="119">
        <v>210.14</v>
      </c>
      <c r="J116" s="119"/>
      <c r="K116" s="102">
        <v>2.65</v>
      </c>
      <c r="L116" s="124"/>
    </row>
    <row r="117" spans="1:12" s="106" customFormat="1" ht="18.75">
      <c r="A117" s="142" t="s">
        <v>82</v>
      </c>
      <c r="B117" s="121">
        <v>60</v>
      </c>
      <c r="C117" s="102">
        <v>80</v>
      </c>
      <c r="D117" s="191">
        <v>5.58</v>
      </c>
      <c r="E117" s="119">
        <v>4.54</v>
      </c>
      <c r="F117" s="119">
        <v>9.4</v>
      </c>
      <c r="G117" s="119">
        <v>20.13</v>
      </c>
      <c r="H117" s="119"/>
      <c r="I117" s="119">
        <v>112.09</v>
      </c>
      <c r="J117" s="119"/>
      <c r="K117" s="119">
        <v>1</v>
      </c>
      <c r="L117" s="119"/>
    </row>
    <row r="118" spans="1:12" s="218" customFormat="1" ht="18.75">
      <c r="A118" s="161" t="s">
        <v>42</v>
      </c>
      <c r="B118" s="215"/>
      <c r="C118" s="216">
        <v>120</v>
      </c>
      <c r="D118" s="217"/>
      <c r="E118" s="119">
        <v>3.9</v>
      </c>
      <c r="F118" s="119">
        <v>3.4</v>
      </c>
      <c r="G118" s="119">
        <v>17</v>
      </c>
      <c r="H118" s="119"/>
      <c r="I118" s="119">
        <v>105.3</v>
      </c>
      <c r="J118" s="119"/>
      <c r="K118" s="102">
        <v>0.7</v>
      </c>
      <c r="L118" s="119"/>
    </row>
    <row r="119" spans="1:12" s="218" customFormat="1" ht="19.5" thickBot="1">
      <c r="A119" s="118" t="s">
        <v>87</v>
      </c>
      <c r="B119" s="219">
        <v>150</v>
      </c>
      <c r="C119" s="119">
        <v>200</v>
      </c>
      <c r="D119" s="169">
        <v>0.61</v>
      </c>
      <c r="E119" s="119">
        <v>0.5</v>
      </c>
      <c r="F119" s="119">
        <v>0.2</v>
      </c>
      <c r="G119" s="119">
        <v>18.6</v>
      </c>
      <c r="H119" s="119"/>
      <c r="I119" s="119">
        <v>49</v>
      </c>
      <c r="J119" s="119"/>
      <c r="K119" s="119">
        <v>17</v>
      </c>
      <c r="L119" s="119"/>
    </row>
    <row r="120" spans="1:12" s="218" customFormat="1" ht="19.5" thickBot="1">
      <c r="A120" s="146" t="s">
        <v>6</v>
      </c>
      <c r="B120" s="219">
        <v>20</v>
      </c>
      <c r="C120" s="220">
        <v>40</v>
      </c>
      <c r="D120" s="221">
        <v>1.52</v>
      </c>
      <c r="E120" s="119">
        <v>2.43</v>
      </c>
      <c r="F120" s="119">
        <v>0.45</v>
      </c>
      <c r="G120" s="119">
        <v>26.34</v>
      </c>
      <c r="H120" s="119"/>
      <c r="I120" s="119">
        <v>79.5</v>
      </c>
      <c r="J120" s="101"/>
      <c r="K120" s="102">
        <v>0.1</v>
      </c>
      <c r="L120" s="124"/>
    </row>
    <row r="121" spans="1:12" s="218" customFormat="1" ht="19.5" thickBot="1">
      <c r="A121" s="150" t="s">
        <v>5</v>
      </c>
      <c r="B121" s="222">
        <v>30</v>
      </c>
      <c r="C121" s="192">
        <v>30</v>
      </c>
      <c r="D121" s="193">
        <v>1.98</v>
      </c>
      <c r="E121" s="119">
        <v>24</v>
      </c>
      <c r="F121" s="119">
        <v>0.5</v>
      </c>
      <c r="G121" s="119">
        <v>27</v>
      </c>
      <c r="H121" s="119"/>
      <c r="I121" s="119">
        <v>69</v>
      </c>
      <c r="J121" s="153"/>
      <c r="K121" s="154">
        <v>3</v>
      </c>
      <c r="L121" s="124"/>
    </row>
    <row r="122" spans="1:12" s="218" customFormat="1" ht="19.5">
      <c r="A122" s="223" t="s">
        <v>7</v>
      </c>
      <c r="B122" s="224"/>
      <c r="C122" s="180">
        <f>C115+C116+C117+C118+C119+C120+C121</f>
        <v>710</v>
      </c>
      <c r="D122" s="181">
        <f>SUM(D115:D121)</f>
        <v>11.4</v>
      </c>
      <c r="E122" s="180">
        <f aca="true" t="shared" si="14" ref="E122:K122">E115+E116+E117+E118+E119+E120+E121</f>
        <v>40.41</v>
      </c>
      <c r="F122" s="180">
        <f t="shared" si="14"/>
        <v>22.82</v>
      </c>
      <c r="G122" s="180">
        <f t="shared" si="14"/>
        <v>130.97</v>
      </c>
      <c r="H122" s="180">
        <f t="shared" si="14"/>
        <v>0</v>
      </c>
      <c r="I122" s="180">
        <f t="shared" si="14"/>
        <v>672.73</v>
      </c>
      <c r="J122" s="180">
        <f t="shared" si="14"/>
        <v>0</v>
      </c>
      <c r="K122" s="180">
        <f t="shared" si="14"/>
        <v>25.68</v>
      </c>
      <c r="L122" s="136"/>
    </row>
    <row r="123" spans="1:12" s="218" customFormat="1" ht="20.25" thickBot="1">
      <c r="A123" s="225" t="s">
        <v>8</v>
      </c>
      <c r="B123" s="226"/>
      <c r="C123" s="196"/>
      <c r="D123" s="197"/>
      <c r="E123" s="136"/>
      <c r="F123" s="136"/>
      <c r="G123" s="136"/>
      <c r="H123" s="136"/>
      <c r="I123" s="136"/>
      <c r="J123" s="136"/>
      <c r="K123" s="136"/>
      <c r="L123" s="136"/>
    </row>
    <row r="124" spans="1:12" s="218" customFormat="1" ht="18.75">
      <c r="A124" s="227" t="s">
        <v>40</v>
      </c>
      <c r="B124" s="228">
        <v>50</v>
      </c>
      <c r="C124" s="135">
        <v>60</v>
      </c>
      <c r="D124" s="162">
        <v>2.6</v>
      </c>
      <c r="E124" s="119">
        <v>5.2</v>
      </c>
      <c r="F124" s="119">
        <v>4.5</v>
      </c>
      <c r="G124" s="119">
        <v>23.32</v>
      </c>
      <c r="H124" s="147"/>
      <c r="I124" s="119">
        <v>98.32</v>
      </c>
      <c r="J124" s="119"/>
      <c r="K124" s="119">
        <v>0.5</v>
      </c>
      <c r="L124" s="119"/>
    </row>
    <row r="125" spans="1:12" s="218" customFormat="1" ht="18.75">
      <c r="A125" s="142" t="s">
        <v>75</v>
      </c>
      <c r="B125" s="229">
        <v>150</v>
      </c>
      <c r="C125" s="102">
        <v>200</v>
      </c>
      <c r="D125" s="191">
        <v>4.19</v>
      </c>
      <c r="E125" s="145">
        <v>3.14</v>
      </c>
      <c r="F125" s="145">
        <v>3.32</v>
      </c>
      <c r="G125" s="119">
        <v>7.4</v>
      </c>
      <c r="H125" s="145"/>
      <c r="I125" s="145">
        <v>98.45</v>
      </c>
      <c r="J125" s="119"/>
      <c r="K125" s="102">
        <v>1</v>
      </c>
      <c r="L125" s="119"/>
    </row>
    <row r="126" spans="1:12" s="218" customFormat="1" ht="19.5" thickBot="1">
      <c r="A126" s="142" t="s">
        <v>109</v>
      </c>
      <c r="B126" s="229">
        <v>150</v>
      </c>
      <c r="C126" s="102">
        <v>90</v>
      </c>
      <c r="D126" s="191">
        <v>4.19</v>
      </c>
      <c r="E126" s="119">
        <v>2.32</v>
      </c>
      <c r="F126" s="119">
        <v>5.34</v>
      </c>
      <c r="G126" s="119">
        <v>24.32</v>
      </c>
      <c r="H126" s="147"/>
      <c r="I126" s="119">
        <v>93.32</v>
      </c>
      <c r="J126" s="119"/>
      <c r="K126" s="119">
        <v>5</v>
      </c>
      <c r="L126" s="119"/>
    </row>
    <row r="127" spans="1:12" s="218" customFormat="1" ht="20.25" thickBot="1">
      <c r="A127" s="230" t="s">
        <v>9</v>
      </c>
      <c r="B127" s="231"/>
      <c r="C127" s="232">
        <f>C124+C125+C126</f>
        <v>350</v>
      </c>
      <c r="D127" s="233">
        <f>SUM(D124:D126)</f>
        <v>10.98</v>
      </c>
      <c r="E127" s="232">
        <f aca="true" t="shared" si="15" ref="E127:K127">E124+E125+E126</f>
        <v>10.66</v>
      </c>
      <c r="F127" s="232">
        <f t="shared" si="15"/>
        <v>13.16</v>
      </c>
      <c r="G127" s="232">
        <f t="shared" si="15"/>
        <v>55.04</v>
      </c>
      <c r="H127" s="232">
        <f t="shared" si="15"/>
        <v>0</v>
      </c>
      <c r="I127" s="232">
        <f t="shared" si="15"/>
        <v>290.09</v>
      </c>
      <c r="J127" s="232">
        <f t="shared" si="15"/>
        <v>0</v>
      </c>
      <c r="K127" s="232">
        <f t="shared" si="15"/>
        <v>6.5</v>
      </c>
      <c r="L127" s="136"/>
    </row>
    <row r="128" spans="1:12" s="218" customFormat="1" ht="18.75">
      <c r="A128" s="107" t="s">
        <v>10</v>
      </c>
      <c r="B128" s="234"/>
      <c r="C128" s="173"/>
      <c r="D128" s="200"/>
      <c r="E128" s="166"/>
      <c r="F128" s="167"/>
      <c r="G128" s="118"/>
      <c r="H128" s="167"/>
      <c r="I128" s="168"/>
      <c r="J128" s="118"/>
      <c r="K128" s="118"/>
      <c r="L128" s="118"/>
    </row>
    <row r="129" spans="1:12" s="218" customFormat="1" ht="19.5" thickBot="1">
      <c r="A129" s="142" t="s">
        <v>110</v>
      </c>
      <c r="B129" s="229">
        <v>150</v>
      </c>
      <c r="C129" s="102">
        <v>210</v>
      </c>
      <c r="D129" s="183">
        <v>1.53</v>
      </c>
      <c r="E129" s="144">
        <v>4.22</v>
      </c>
      <c r="F129" s="145">
        <v>8.4</v>
      </c>
      <c r="G129" s="119">
        <v>22.21</v>
      </c>
      <c r="H129" s="145"/>
      <c r="I129" s="145">
        <v>270.43</v>
      </c>
      <c r="J129" s="119"/>
      <c r="K129" s="119">
        <v>1</v>
      </c>
      <c r="L129" s="119"/>
    </row>
    <row r="130" spans="1:12" s="218" customFormat="1" ht="19.5" thickBot="1">
      <c r="A130" s="133" t="s">
        <v>69</v>
      </c>
      <c r="B130" s="219">
        <v>70</v>
      </c>
      <c r="C130" s="119">
        <v>220</v>
      </c>
      <c r="D130" s="160">
        <v>8.54</v>
      </c>
      <c r="E130" s="119">
        <v>0.5</v>
      </c>
      <c r="F130" s="119">
        <v>0.2</v>
      </c>
      <c r="G130" s="119">
        <v>18.6</v>
      </c>
      <c r="H130" s="119"/>
      <c r="I130" s="119">
        <v>149</v>
      </c>
      <c r="J130" s="119"/>
      <c r="K130" s="119">
        <v>2</v>
      </c>
      <c r="L130" s="124"/>
    </row>
    <row r="131" spans="1:12" s="218" customFormat="1" ht="19.5" thickBot="1">
      <c r="A131" s="118" t="s">
        <v>67</v>
      </c>
      <c r="B131" s="219">
        <v>150</v>
      </c>
      <c r="C131" s="119">
        <v>20</v>
      </c>
      <c r="D131" s="169">
        <v>0.61</v>
      </c>
      <c r="E131" s="119">
        <v>4</v>
      </c>
      <c r="F131" s="119">
        <v>0.5</v>
      </c>
      <c r="G131" s="119">
        <v>6.54</v>
      </c>
      <c r="H131" s="119"/>
      <c r="I131" s="119">
        <v>62</v>
      </c>
      <c r="J131" s="153"/>
      <c r="K131" s="154">
        <v>0.4</v>
      </c>
      <c r="L131" s="119"/>
    </row>
    <row r="132" spans="1:12" s="218" customFormat="1" ht="20.25" thickBot="1">
      <c r="A132" s="223" t="s">
        <v>11</v>
      </c>
      <c r="B132" s="224"/>
      <c r="C132" s="180">
        <f>C129+C130+C131</f>
        <v>450</v>
      </c>
      <c r="D132" s="181">
        <f>SUM(D129:D131)</f>
        <v>10.679999999999998</v>
      </c>
      <c r="E132" s="180">
        <f aca="true" t="shared" si="16" ref="E132:K132">E129+E130+E131</f>
        <v>8.719999999999999</v>
      </c>
      <c r="F132" s="180">
        <f t="shared" si="16"/>
        <v>9.1</v>
      </c>
      <c r="G132" s="180">
        <f t="shared" si="16"/>
        <v>47.35</v>
      </c>
      <c r="H132" s="180">
        <f t="shared" si="16"/>
        <v>0</v>
      </c>
      <c r="I132" s="180">
        <f t="shared" si="16"/>
        <v>481.43</v>
      </c>
      <c r="J132" s="180">
        <f t="shared" si="16"/>
        <v>0</v>
      </c>
      <c r="K132" s="180">
        <f t="shared" si="16"/>
        <v>3.4</v>
      </c>
      <c r="L132" s="136"/>
    </row>
    <row r="133" spans="1:12" s="106" customFormat="1" ht="19.5">
      <c r="A133" s="178" t="s">
        <v>13</v>
      </c>
      <c r="B133" s="179"/>
      <c r="C133" s="180">
        <f>C132+C127+C122+C113+C107</f>
        <v>2060</v>
      </c>
      <c r="D133" s="181" t="e">
        <f>SUM(D132+D127+D122+#REF!+D107)</f>
        <v>#REF!</v>
      </c>
      <c r="E133" s="180">
        <f aca="true" t="shared" si="17" ref="E133:K133">E132+E127+E122+E113+E107</f>
        <v>72.58999999999999</v>
      </c>
      <c r="F133" s="180">
        <f t="shared" si="17"/>
        <v>65.38</v>
      </c>
      <c r="G133" s="180">
        <f t="shared" si="17"/>
        <v>302.15</v>
      </c>
      <c r="H133" s="180">
        <f t="shared" si="17"/>
        <v>0</v>
      </c>
      <c r="I133" s="180">
        <f t="shared" si="17"/>
        <v>2009.8899999999999</v>
      </c>
      <c r="J133" s="180">
        <f t="shared" si="17"/>
        <v>0</v>
      </c>
      <c r="K133" s="180">
        <f t="shared" si="17"/>
        <v>51.879999999999995</v>
      </c>
      <c r="L133" s="98"/>
    </row>
    <row r="134" spans="1:12" s="95" customFormat="1" ht="19.5">
      <c r="A134" s="96"/>
      <c r="B134" s="96"/>
      <c r="C134" s="97"/>
      <c r="D134" s="96"/>
      <c r="E134" s="97"/>
      <c r="F134" s="97"/>
      <c r="G134" s="97"/>
      <c r="H134" s="97"/>
      <c r="I134" s="97"/>
      <c r="J134" s="97"/>
      <c r="K134" s="97"/>
      <c r="L134" s="96"/>
    </row>
    <row r="135" spans="1:12" s="95" customFormat="1" ht="19.5">
      <c r="A135" s="96"/>
      <c r="B135" s="96"/>
      <c r="C135" s="97"/>
      <c r="D135" s="96"/>
      <c r="E135" s="97"/>
      <c r="F135" s="97"/>
      <c r="G135" s="97"/>
      <c r="H135" s="97"/>
      <c r="I135" s="97"/>
      <c r="J135" s="97"/>
      <c r="K135" s="97"/>
      <c r="L135" s="96"/>
    </row>
    <row r="136" spans="1:12" s="95" customFormat="1" ht="19.5">
      <c r="A136" s="96"/>
      <c r="B136" s="96"/>
      <c r="C136" s="97"/>
      <c r="D136" s="96"/>
      <c r="E136" s="97"/>
      <c r="F136" s="97"/>
      <c r="G136" s="97"/>
      <c r="H136" s="97"/>
      <c r="I136" s="97"/>
      <c r="J136" s="97"/>
      <c r="K136" s="97"/>
      <c r="L136" s="96"/>
    </row>
    <row r="137" spans="1:12" s="95" customFormat="1" ht="19.5">
      <c r="A137" s="96"/>
      <c r="B137" s="96"/>
      <c r="C137" s="97"/>
      <c r="D137" s="96"/>
      <c r="E137" s="97"/>
      <c r="F137" s="97"/>
      <c r="G137" s="97"/>
      <c r="H137" s="97"/>
      <c r="I137" s="97"/>
      <c r="J137" s="97"/>
      <c r="K137" s="97"/>
      <c r="L137" s="96"/>
    </row>
    <row r="138" spans="1:12" s="95" customFormat="1" ht="19.5">
      <c r="A138" s="96"/>
      <c r="B138" s="96"/>
      <c r="C138" s="97"/>
      <c r="D138" s="96"/>
      <c r="E138" s="97"/>
      <c r="F138" s="97"/>
      <c r="G138" s="97"/>
      <c r="H138" s="97"/>
      <c r="I138" s="97"/>
      <c r="J138" s="97"/>
      <c r="K138" s="97"/>
      <c r="L138" s="96"/>
    </row>
    <row r="139" spans="1:12" s="95" customFormat="1" ht="19.5">
      <c r="A139" s="96"/>
      <c r="B139" s="96"/>
      <c r="C139" s="97"/>
      <c r="D139" s="96"/>
      <c r="E139" s="97"/>
      <c r="F139" s="97"/>
      <c r="G139" s="97"/>
      <c r="H139" s="97"/>
      <c r="I139" s="97"/>
      <c r="J139" s="97"/>
      <c r="K139" s="97"/>
      <c r="L139" s="96"/>
    </row>
    <row r="140" spans="1:12" s="95" customFormat="1" ht="19.5">
      <c r="A140" s="96"/>
      <c r="B140" s="96"/>
      <c r="C140" s="97"/>
      <c r="D140" s="96"/>
      <c r="E140" s="97"/>
      <c r="F140" s="97"/>
      <c r="G140" s="97"/>
      <c r="H140" s="97"/>
      <c r="I140" s="97"/>
      <c r="J140" s="97"/>
      <c r="K140" s="97"/>
      <c r="L140" s="96"/>
    </row>
    <row r="141" spans="1:12" s="95" customFormat="1" ht="19.5">
      <c r="A141" s="96"/>
      <c r="B141" s="96"/>
      <c r="C141" s="97"/>
      <c r="D141" s="96"/>
      <c r="E141" s="97"/>
      <c r="F141" s="97"/>
      <c r="G141" s="97"/>
      <c r="H141" s="97"/>
      <c r="I141" s="97"/>
      <c r="J141" s="97"/>
      <c r="K141" s="97"/>
      <c r="L141" s="96"/>
    </row>
    <row r="142" spans="1:12" s="95" customFormat="1" ht="19.5">
      <c r="A142" s="96"/>
      <c r="B142" s="96"/>
      <c r="C142" s="97"/>
      <c r="D142" s="96"/>
      <c r="E142" s="97"/>
      <c r="F142" s="97"/>
      <c r="G142" s="97"/>
      <c r="H142" s="97"/>
      <c r="I142" s="97"/>
      <c r="J142" s="97"/>
      <c r="K142" s="97"/>
      <c r="L142" s="96"/>
    </row>
    <row r="143" spans="1:12" s="95" customFormat="1" ht="19.5">
      <c r="A143" s="96"/>
      <c r="B143" s="96"/>
      <c r="C143" s="97"/>
      <c r="D143" s="96"/>
      <c r="E143" s="97"/>
      <c r="F143" s="97"/>
      <c r="G143" s="97"/>
      <c r="H143" s="97"/>
      <c r="I143" s="97"/>
      <c r="J143" s="97"/>
      <c r="K143" s="97"/>
      <c r="L143" s="96"/>
    </row>
    <row r="144" spans="1:12" s="95" customFormat="1" ht="17.25" customHeight="1">
      <c r="A144" s="96"/>
      <c r="B144" s="96"/>
      <c r="C144" s="97"/>
      <c r="D144" s="96"/>
      <c r="E144" s="97"/>
      <c r="F144" s="97"/>
      <c r="G144" s="97"/>
      <c r="H144" s="97"/>
      <c r="I144" s="97"/>
      <c r="J144" s="97"/>
      <c r="K144" s="97"/>
      <c r="L144" s="96"/>
    </row>
    <row r="145" spans="1:12" s="95" customFormat="1" ht="17.25" customHeight="1">
      <c r="A145" s="96"/>
      <c r="B145" s="96"/>
      <c r="C145" s="97"/>
      <c r="D145" s="96"/>
      <c r="E145" s="97"/>
      <c r="F145" s="97"/>
      <c r="G145" s="97"/>
      <c r="H145" s="97"/>
      <c r="I145" s="97"/>
      <c r="J145" s="97"/>
      <c r="K145" s="97"/>
      <c r="L145" s="96"/>
    </row>
    <row r="146" spans="1:12" s="95" customFormat="1" ht="17.25" customHeight="1">
      <c r="A146" s="96"/>
      <c r="B146" s="96"/>
      <c r="C146" s="97"/>
      <c r="D146" s="96"/>
      <c r="E146" s="97"/>
      <c r="F146" s="97"/>
      <c r="G146" s="97"/>
      <c r="H146" s="97"/>
      <c r="I146" s="97"/>
      <c r="J146" s="97"/>
      <c r="K146" s="97"/>
      <c r="L146" s="96"/>
    </row>
    <row r="147" spans="1:12" s="95" customFormat="1" ht="17.25" customHeight="1">
      <c r="A147" s="96"/>
      <c r="B147" s="96"/>
      <c r="C147" s="97"/>
      <c r="D147" s="96"/>
      <c r="E147" s="97"/>
      <c r="F147" s="97"/>
      <c r="G147" s="97"/>
      <c r="H147" s="97"/>
      <c r="I147" s="97"/>
      <c r="J147" s="97"/>
      <c r="K147" s="97"/>
      <c r="L147" s="96"/>
    </row>
    <row r="148" spans="1:12" s="95" customFormat="1" ht="17.25" customHeight="1">
      <c r="A148" s="96"/>
      <c r="B148" s="96"/>
      <c r="C148" s="97"/>
      <c r="D148" s="96"/>
      <c r="E148" s="97"/>
      <c r="F148" s="97"/>
      <c r="G148" s="97"/>
      <c r="H148" s="97"/>
      <c r="I148" s="97"/>
      <c r="J148" s="97"/>
      <c r="K148" s="97"/>
      <c r="L148" s="96"/>
    </row>
    <row r="149" spans="1:12" s="95" customFormat="1" ht="17.25" customHeight="1">
      <c r="A149" s="96"/>
      <c r="B149" s="96"/>
      <c r="C149" s="97"/>
      <c r="D149" s="96"/>
      <c r="E149" s="97"/>
      <c r="F149" s="97"/>
      <c r="G149" s="97"/>
      <c r="H149" s="97"/>
      <c r="I149" s="97"/>
      <c r="J149" s="97"/>
      <c r="K149" s="97"/>
      <c r="L149" s="96"/>
    </row>
    <row r="150" spans="1:12" s="95" customFormat="1" ht="17.25" customHeight="1">
      <c r="A150" s="96"/>
      <c r="B150" s="96"/>
      <c r="C150" s="97"/>
      <c r="D150" s="96"/>
      <c r="E150" s="97"/>
      <c r="F150" s="97"/>
      <c r="G150" s="97"/>
      <c r="H150" s="97"/>
      <c r="I150" s="97"/>
      <c r="J150" s="97"/>
      <c r="K150" s="97"/>
      <c r="L150" s="96"/>
    </row>
    <row r="151" spans="1:12" s="106" customFormat="1" ht="18.75">
      <c r="A151" s="138" t="s">
        <v>15</v>
      </c>
      <c r="B151" s="207"/>
      <c r="C151" s="135"/>
      <c r="D151" s="208"/>
      <c r="E151" s="134"/>
      <c r="F151" s="134"/>
      <c r="G151" s="134"/>
      <c r="H151" s="134"/>
      <c r="I151" s="134"/>
      <c r="J151" s="134"/>
      <c r="K151" s="134"/>
      <c r="L151" s="134"/>
    </row>
    <row r="152" spans="1:12" s="106" customFormat="1" ht="18.75">
      <c r="A152" s="100" t="s">
        <v>3</v>
      </c>
      <c r="B152" s="101"/>
      <c r="C152" s="102"/>
      <c r="D152" s="182"/>
      <c r="E152" s="119"/>
      <c r="F152" s="119"/>
      <c r="G152" s="119"/>
      <c r="H152" s="119"/>
      <c r="I152" s="119"/>
      <c r="J152" s="119"/>
      <c r="K152" s="119"/>
      <c r="L152" s="119"/>
    </row>
    <row r="153" spans="1:12" s="106" customFormat="1" ht="18.75">
      <c r="A153" s="146" t="s">
        <v>41</v>
      </c>
      <c r="B153" s="118">
        <v>150</v>
      </c>
      <c r="C153" s="119">
        <v>200</v>
      </c>
      <c r="D153" s="160">
        <v>2.5</v>
      </c>
      <c r="E153" s="144">
        <v>3.34</v>
      </c>
      <c r="F153" s="145">
        <v>7.1</v>
      </c>
      <c r="G153" s="119">
        <v>18</v>
      </c>
      <c r="H153" s="145"/>
      <c r="I153" s="145">
        <v>221.3</v>
      </c>
      <c r="J153" s="119"/>
      <c r="K153" s="119">
        <v>0.6</v>
      </c>
      <c r="L153" s="119"/>
    </row>
    <row r="154" spans="1:12" s="106" customFormat="1" ht="18.75">
      <c r="A154" s="120" t="s">
        <v>73</v>
      </c>
      <c r="B154" s="121">
        <v>5</v>
      </c>
      <c r="C154" s="102">
        <v>46</v>
      </c>
      <c r="D154" s="191">
        <v>0.02</v>
      </c>
      <c r="E154" s="119">
        <v>4.2</v>
      </c>
      <c r="F154" s="119">
        <v>9.9</v>
      </c>
      <c r="G154" s="119">
        <v>19.87</v>
      </c>
      <c r="H154" s="119"/>
      <c r="I154" s="119">
        <v>130</v>
      </c>
      <c r="J154" s="119"/>
      <c r="K154" s="102">
        <v>0</v>
      </c>
      <c r="L154" s="119"/>
    </row>
    <row r="155" spans="1:12" s="106" customFormat="1" ht="18.75" hidden="1">
      <c r="A155" s="120" t="s">
        <v>38</v>
      </c>
      <c r="B155" s="121">
        <v>10</v>
      </c>
      <c r="C155" s="102">
        <v>0</v>
      </c>
      <c r="D155" s="191">
        <v>2.68</v>
      </c>
      <c r="E155" s="118"/>
      <c r="F155" s="118"/>
      <c r="G155" s="118"/>
      <c r="H155" s="122"/>
      <c r="I155" s="118"/>
      <c r="J155" s="118"/>
      <c r="K155" s="118"/>
      <c r="L155" s="118"/>
    </row>
    <row r="156" spans="1:12" s="106" customFormat="1" ht="19.5" thickBot="1">
      <c r="A156" s="120" t="s">
        <v>47</v>
      </c>
      <c r="B156" s="121">
        <v>150</v>
      </c>
      <c r="C156" s="102">
        <v>200</v>
      </c>
      <c r="D156" s="191">
        <v>2.83</v>
      </c>
      <c r="E156" s="119">
        <v>3.3</v>
      </c>
      <c r="F156" s="119">
        <v>2.7</v>
      </c>
      <c r="G156" s="119">
        <v>8.43</v>
      </c>
      <c r="H156" s="119"/>
      <c r="I156" s="119">
        <v>135</v>
      </c>
      <c r="J156" s="119"/>
      <c r="K156" s="119">
        <v>0.5</v>
      </c>
      <c r="L156" s="119"/>
    </row>
    <row r="157" spans="1:12" s="106" customFormat="1" ht="19.5" hidden="1" thickBot="1">
      <c r="A157" s="125" t="s">
        <v>6</v>
      </c>
      <c r="B157" s="126">
        <v>30</v>
      </c>
      <c r="C157" s="173">
        <v>0</v>
      </c>
      <c r="D157" s="184">
        <v>2.28</v>
      </c>
      <c r="E157" s="118"/>
      <c r="F157" s="118"/>
      <c r="G157" s="118"/>
      <c r="H157" s="118"/>
      <c r="I157" s="118"/>
      <c r="J157" s="118"/>
      <c r="K157" s="118"/>
      <c r="L157" s="118"/>
    </row>
    <row r="158" spans="1:12" s="106" customFormat="1" ht="20.25" thickBot="1">
      <c r="A158" s="128" t="s">
        <v>4</v>
      </c>
      <c r="B158" s="129"/>
      <c r="C158" s="163">
        <f>C153+C154+C156</f>
        <v>446</v>
      </c>
      <c r="D158" s="164">
        <f>SUM(D153:D157)</f>
        <v>10.31</v>
      </c>
      <c r="E158" s="163">
        <f aca="true" t="shared" si="18" ref="E158:K158">E153+E154+E156</f>
        <v>10.84</v>
      </c>
      <c r="F158" s="163">
        <f t="shared" si="18"/>
        <v>19.7</v>
      </c>
      <c r="G158" s="163">
        <f t="shared" si="18"/>
        <v>46.300000000000004</v>
      </c>
      <c r="H158" s="163">
        <f t="shared" si="18"/>
        <v>0</v>
      </c>
      <c r="I158" s="163">
        <f t="shared" si="18"/>
        <v>486.3</v>
      </c>
      <c r="J158" s="163">
        <f t="shared" si="18"/>
        <v>0</v>
      </c>
      <c r="K158" s="163">
        <f t="shared" si="18"/>
        <v>1.1</v>
      </c>
      <c r="L158" s="136"/>
    </row>
    <row r="159" spans="1:12" s="106" customFormat="1" ht="18.75">
      <c r="A159" s="100" t="s">
        <v>94</v>
      </c>
      <c r="B159" s="101"/>
      <c r="C159" s="102"/>
      <c r="D159" s="182"/>
      <c r="E159" s="119"/>
      <c r="F159" s="119"/>
      <c r="G159" s="119"/>
      <c r="H159" s="119"/>
      <c r="I159" s="119"/>
      <c r="J159" s="119"/>
      <c r="K159" s="119"/>
      <c r="L159" s="119"/>
    </row>
    <row r="160" spans="1:12" s="106" customFormat="1" ht="18.75">
      <c r="A160" s="146" t="s">
        <v>66</v>
      </c>
      <c r="B160" s="118">
        <v>150</v>
      </c>
      <c r="C160" s="135">
        <v>150</v>
      </c>
      <c r="D160" s="162">
        <v>2.6</v>
      </c>
      <c r="E160" s="119">
        <v>0.5</v>
      </c>
      <c r="F160" s="119">
        <v>0.2</v>
      </c>
      <c r="G160" s="119">
        <v>18.6</v>
      </c>
      <c r="H160" s="119"/>
      <c r="I160" s="119">
        <v>80.2</v>
      </c>
      <c r="J160" s="119"/>
      <c r="K160" s="119">
        <v>15</v>
      </c>
      <c r="L160" s="119"/>
    </row>
    <row r="161" spans="1:12" s="106" customFormat="1" ht="18.75">
      <c r="A161" s="120"/>
      <c r="B161" s="121"/>
      <c r="C161" s="102"/>
      <c r="D161" s="191"/>
      <c r="E161" s="119"/>
      <c r="F161" s="119"/>
      <c r="G161" s="119"/>
      <c r="H161" s="119"/>
      <c r="I161" s="119"/>
      <c r="J161" s="119"/>
      <c r="K161" s="119"/>
      <c r="L161" s="119"/>
    </row>
    <row r="162" spans="1:12" s="106" customFormat="1" ht="18.75" hidden="1">
      <c r="A162" s="120"/>
      <c r="B162" s="121"/>
      <c r="C162" s="102"/>
      <c r="D162" s="191"/>
      <c r="E162" s="118"/>
      <c r="F162" s="118"/>
      <c r="G162" s="118"/>
      <c r="H162" s="122"/>
      <c r="I162" s="118"/>
      <c r="J162" s="118"/>
      <c r="K162" s="118"/>
      <c r="L162" s="118"/>
    </row>
    <row r="163" spans="1:12" s="106" customFormat="1" ht="19.5" thickBot="1">
      <c r="A163" s="120"/>
      <c r="B163" s="121"/>
      <c r="C163" s="102"/>
      <c r="D163" s="191"/>
      <c r="E163" s="119"/>
      <c r="F163" s="119"/>
      <c r="G163" s="119"/>
      <c r="H163" s="119"/>
      <c r="I163" s="119"/>
      <c r="J163" s="119"/>
      <c r="K163" s="119"/>
      <c r="L163" s="119"/>
    </row>
    <row r="164" spans="1:12" s="106" customFormat="1" ht="19.5" hidden="1" thickBot="1">
      <c r="A164" s="125" t="s">
        <v>6</v>
      </c>
      <c r="B164" s="126">
        <v>30</v>
      </c>
      <c r="C164" s="173">
        <v>0</v>
      </c>
      <c r="D164" s="184">
        <v>2.28</v>
      </c>
      <c r="E164" s="118"/>
      <c r="F164" s="118"/>
      <c r="G164" s="118"/>
      <c r="H164" s="118"/>
      <c r="I164" s="118"/>
      <c r="J164" s="118"/>
      <c r="K164" s="118"/>
      <c r="L164" s="118"/>
    </row>
    <row r="165" spans="1:12" s="106" customFormat="1" ht="20.25" thickBot="1">
      <c r="A165" s="128" t="s">
        <v>4</v>
      </c>
      <c r="B165" s="129"/>
      <c r="C165" s="163">
        <f>C160+C161+C162+C163+C164</f>
        <v>150</v>
      </c>
      <c r="D165" s="164">
        <f>SUM(D160:D164)</f>
        <v>4.88</v>
      </c>
      <c r="E165" s="163">
        <f aca="true" t="shared" si="19" ref="E165:K165">E160+E161+E162+E163+E164</f>
        <v>0.5</v>
      </c>
      <c r="F165" s="163">
        <f t="shared" si="19"/>
        <v>0.2</v>
      </c>
      <c r="G165" s="163">
        <f t="shared" si="19"/>
        <v>18.6</v>
      </c>
      <c r="H165" s="163">
        <f t="shared" si="19"/>
        <v>0</v>
      </c>
      <c r="I165" s="163">
        <f t="shared" si="19"/>
        <v>80.2</v>
      </c>
      <c r="J165" s="163">
        <f t="shared" si="19"/>
        <v>0</v>
      </c>
      <c r="K165" s="163">
        <f t="shared" si="19"/>
        <v>15</v>
      </c>
      <c r="L165" s="136"/>
    </row>
    <row r="166" spans="1:12" s="106" customFormat="1" ht="44.25" customHeight="1">
      <c r="A166" s="138" t="s">
        <v>29</v>
      </c>
      <c r="B166" s="139"/>
      <c r="C166" s="135"/>
      <c r="D166" s="188"/>
      <c r="E166" s="118"/>
      <c r="F166" s="118"/>
      <c r="G166" s="118"/>
      <c r="H166" s="118"/>
      <c r="I166" s="118"/>
      <c r="J166" s="118"/>
      <c r="K166" s="118"/>
      <c r="L166" s="118"/>
    </row>
    <row r="167" spans="1:12" s="106" customFormat="1" ht="30.75" customHeight="1">
      <c r="A167" s="142" t="s">
        <v>142</v>
      </c>
      <c r="B167" s="121">
        <v>45</v>
      </c>
      <c r="C167" s="102">
        <v>40</v>
      </c>
      <c r="D167" s="183"/>
      <c r="E167" s="144">
        <v>3</v>
      </c>
      <c r="F167" s="145">
        <v>3.22</v>
      </c>
      <c r="G167" s="119">
        <v>11.65</v>
      </c>
      <c r="H167" s="145"/>
      <c r="I167" s="235">
        <v>59</v>
      </c>
      <c r="J167" s="119"/>
      <c r="K167" s="119">
        <v>3.33</v>
      </c>
      <c r="L167" s="119"/>
    </row>
    <row r="168" spans="1:12" s="106" customFormat="1" ht="18.75">
      <c r="A168" s="142" t="s">
        <v>84</v>
      </c>
      <c r="B168" s="121">
        <v>150</v>
      </c>
      <c r="C168" s="102">
        <v>200</v>
      </c>
      <c r="D168" s="191">
        <v>1.69</v>
      </c>
      <c r="E168" s="119">
        <v>5.44</v>
      </c>
      <c r="F168" s="119">
        <v>6.35</v>
      </c>
      <c r="G168" s="119">
        <v>5.65</v>
      </c>
      <c r="H168" s="190"/>
      <c r="I168" s="119">
        <v>180.43</v>
      </c>
      <c r="J168" s="119"/>
      <c r="K168" s="119">
        <v>2.13</v>
      </c>
      <c r="L168" s="119"/>
    </row>
    <row r="169" spans="1:12" s="106" customFormat="1" ht="18.75">
      <c r="A169" s="142" t="s">
        <v>96</v>
      </c>
      <c r="B169" s="148">
        <v>60</v>
      </c>
      <c r="C169" s="202">
        <v>80</v>
      </c>
      <c r="D169" s="191">
        <v>16.8</v>
      </c>
      <c r="E169" s="119">
        <v>11.67</v>
      </c>
      <c r="F169" s="119">
        <v>10.23</v>
      </c>
      <c r="G169" s="119">
        <v>46.43</v>
      </c>
      <c r="H169" s="119"/>
      <c r="I169" s="119">
        <v>132.2</v>
      </c>
      <c r="J169" s="119"/>
      <c r="K169" s="119">
        <v>3.54</v>
      </c>
      <c r="L169" s="119"/>
    </row>
    <row r="170" spans="1:12" s="106" customFormat="1" ht="18.75">
      <c r="A170" s="161" t="s">
        <v>53</v>
      </c>
      <c r="B170" s="236">
        <v>120</v>
      </c>
      <c r="C170" s="237">
        <v>120</v>
      </c>
      <c r="D170" s="177">
        <v>2.51</v>
      </c>
      <c r="E170" s="119">
        <v>2.9</v>
      </c>
      <c r="F170" s="119">
        <v>6.32</v>
      </c>
      <c r="G170" s="119">
        <v>20.5</v>
      </c>
      <c r="H170" s="119"/>
      <c r="I170" s="119">
        <v>124.8</v>
      </c>
      <c r="J170" s="119"/>
      <c r="K170" s="119">
        <v>4.14</v>
      </c>
      <c r="L170" s="119"/>
    </row>
    <row r="171" spans="1:12" s="106" customFormat="1" ht="19.5" thickBot="1">
      <c r="A171" s="159" t="s">
        <v>48</v>
      </c>
      <c r="B171" s="198">
        <v>70</v>
      </c>
      <c r="C171" s="134">
        <v>200</v>
      </c>
      <c r="D171" s="171">
        <v>4.24</v>
      </c>
      <c r="E171" s="119">
        <v>0.5</v>
      </c>
      <c r="F171" s="119">
        <v>0.2</v>
      </c>
      <c r="G171" s="119">
        <v>18.6</v>
      </c>
      <c r="H171" s="119"/>
      <c r="I171" s="119">
        <v>34.2</v>
      </c>
      <c r="J171" s="119"/>
      <c r="K171" s="119">
        <v>12</v>
      </c>
      <c r="L171" s="119"/>
    </row>
    <row r="172" spans="1:12" s="106" customFormat="1" ht="19.5" thickBot="1">
      <c r="A172" s="146" t="s">
        <v>6</v>
      </c>
      <c r="B172" s="118">
        <v>20</v>
      </c>
      <c r="C172" s="119">
        <v>40</v>
      </c>
      <c r="D172" s="169">
        <v>1.52</v>
      </c>
      <c r="E172" s="119">
        <v>2.43</v>
      </c>
      <c r="F172" s="119">
        <v>0.45</v>
      </c>
      <c r="G172" s="119">
        <v>26.34</v>
      </c>
      <c r="H172" s="119"/>
      <c r="I172" s="119">
        <v>79.5</v>
      </c>
      <c r="J172" s="101"/>
      <c r="K172" s="102">
        <v>0.1</v>
      </c>
      <c r="L172" s="124"/>
    </row>
    <row r="173" spans="1:12" s="106" customFormat="1" ht="19.5" thickBot="1">
      <c r="A173" s="150" t="s">
        <v>5</v>
      </c>
      <c r="B173" s="152">
        <v>30</v>
      </c>
      <c r="C173" s="192">
        <v>50</v>
      </c>
      <c r="D173" s="193">
        <v>1.98</v>
      </c>
      <c r="E173" s="119">
        <v>24</v>
      </c>
      <c r="F173" s="119">
        <v>0.5</v>
      </c>
      <c r="G173" s="119">
        <v>27</v>
      </c>
      <c r="H173" s="119"/>
      <c r="I173" s="119">
        <v>69</v>
      </c>
      <c r="J173" s="153"/>
      <c r="K173" s="154">
        <v>3</v>
      </c>
      <c r="L173" s="124"/>
    </row>
    <row r="174" spans="1:12" s="106" customFormat="1" ht="19.5">
      <c r="A174" s="178" t="s">
        <v>7</v>
      </c>
      <c r="B174" s="179"/>
      <c r="C174" s="180">
        <f>C167+C168+C169+C170+C171+C172+C173</f>
        <v>730</v>
      </c>
      <c r="D174" s="181">
        <f>SUM(D167:D173)</f>
        <v>28.740000000000002</v>
      </c>
      <c r="E174" s="180">
        <f aca="true" t="shared" si="20" ref="E174:K174">E167+E168+E169+E170+E171+E172+E173</f>
        <v>49.94</v>
      </c>
      <c r="F174" s="180">
        <f t="shared" si="20"/>
        <v>27.27</v>
      </c>
      <c r="G174" s="180">
        <f t="shared" si="20"/>
        <v>156.17000000000002</v>
      </c>
      <c r="H174" s="180">
        <f t="shared" si="20"/>
        <v>0</v>
      </c>
      <c r="I174" s="180">
        <f t="shared" si="20"/>
        <v>679.13</v>
      </c>
      <c r="J174" s="180">
        <f t="shared" si="20"/>
        <v>0</v>
      </c>
      <c r="K174" s="180">
        <f t="shared" si="20"/>
        <v>28.240000000000002</v>
      </c>
      <c r="L174" s="136"/>
    </row>
    <row r="175" spans="1:12" s="106" customFormat="1" ht="20.25" thickBot="1">
      <c r="A175" s="165" t="s">
        <v>8</v>
      </c>
      <c r="B175" s="195"/>
      <c r="C175" s="196"/>
      <c r="D175" s="197"/>
      <c r="E175" s="136"/>
      <c r="F175" s="136"/>
      <c r="G175" s="136"/>
      <c r="H175" s="136"/>
      <c r="I175" s="136"/>
      <c r="J175" s="136"/>
      <c r="K175" s="136"/>
      <c r="L175" s="136"/>
    </row>
    <row r="176" spans="1:12" s="106" customFormat="1" ht="19.5" thickBot="1">
      <c r="A176" s="227"/>
      <c r="B176" s="139"/>
      <c r="C176" s="135"/>
      <c r="D176" s="162"/>
      <c r="E176" s="144"/>
      <c r="F176" s="145"/>
      <c r="G176" s="119"/>
      <c r="H176" s="145"/>
      <c r="I176" s="145"/>
      <c r="J176" s="119"/>
      <c r="K176" s="102"/>
      <c r="L176" s="124"/>
    </row>
    <row r="177" spans="1:12" s="106" customFormat="1" ht="19.5" thickBot="1">
      <c r="A177" s="227" t="s">
        <v>111</v>
      </c>
      <c r="B177" s="139"/>
      <c r="C177" s="135">
        <v>220</v>
      </c>
      <c r="D177" s="162"/>
      <c r="E177" s="119">
        <v>4.8</v>
      </c>
      <c r="F177" s="119">
        <v>4</v>
      </c>
      <c r="G177" s="119">
        <v>14.54</v>
      </c>
      <c r="H177" s="119"/>
      <c r="I177" s="119">
        <v>167</v>
      </c>
      <c r="J177" s="119"/>
      <c r="K177" s="119">
        <v>3.4</v>
      </c>
      <c r="L177" s="264"/>
    </row>
    <row r="178" spans="1:12" s="106" customFormat="1" ht="19.5" thickBot="1">
      <c r="A178" s="227" t="s">
        <v>40</v>
      </c>
      <c r="B178" s="139">
        <v>150</v>
      </c>
      <c r="C178" s="135">
        <v>20</v>
      </c>
      <c r="D178" s="238">
        <v>0.08</v>
      </c>
      <c r="E178" s="119">
        <v>5.2</v>
      </c>
      <c r="F178" s="119">
        <v>4.5</v>
      </c>
      <c r="G178" s="119">
        <v>23.32</v>
      </c>
      <c r="H178" s="147"/>
      <c r="I178" s="119">
        <v>98.32</v>
      </c>
      <c r="J178" s="119"/>
      <c r="K178" s="119">
        <v>0.5</v>
      </c>
      <c r="L178" s="119"/>
    </row>
    <row r="179" spans="1:12" s="106" customFormat="1" ht="19.5" thickBot="1">
      <c r="A179" s="227" t="s">
        <v>112</v>
      </c>
      <c r="B179" s="139">
        <v>150</v>
      </c>
      <c r="C179" s="135">
        <v>80</v>
      </c>
      <c r="D179" s="238">
        <v>0.08</v>
      </c>
      <c r="E179" s="119">
        <v>5.36</v>
      </c>
      <c r="F179" s="119">
        <v>1.43</v>
      </c>
      <c r="G179" s="119">
        <v>2.43</v>
      </c>
      <c r="H179" s="190"/>
      <c r="I179" s="119">
        <v>130</v>
      </c>
      <c r="J179" s="119"/>
      <c r="K179" s="102">
        <v>1</v>
      </c>
      <c r="L179" s="119"/>
    </row>
    <row r="180" spans="1:12" s="106" customFormat="1" ht="20.25" thickBot="1">
      <c r="A180" s="128" t="s">
        <v>9</v>
      </c>
      <c r="B180" s="129"/>
      <c r="C180" s="163">
        <f>C179+C177+C176</f>
        <v>300</v>
      </c>
      <c r="D180" s="164">
        <f>SUM(D176:D179)</f>
        <v>0.16</v>
      </c>
      <c r="E180" s="163">
        <f aca="true" t="shared" si="21" ref="E180:K180">E179+E177+E176</f>
        <v>10.16</v>
      </c>
      <c r="F180" s="163">
        <f t="shared" si="21"/>
        <v>5.43</v>
      </c>
      <c r="G180" s="163">
        <f t="shared" si="21"/>
        <v>16.97</v>
      </c>
      <c r="H180" s="163">
        <f t="shared" si="21"/>
        <v>0</v>
      </c>
      <c r="I180" s="163">
        <f t="shared" si="21"/>
        <v>297</v>
      </c>
      <c r="J180" s="163">
        <f t="shared" si="21"/>
        <v>0</v>
      </c>
      <c r="K180" s="163">
        <f t="shared" si="21"/>
        <v>4.4</v>
      </c>
      <c r="L180" s="136"/>
    </row>
    <row r="181" spans="1:12" s="106" customFormat="1" ht="18.75">
      <c r="A181" s="107" t="s">
        <v>10</v>
      </c>
      <c r="B181" s="126"/>
      <c r="C181" s="173"/>
      <c r="D181" s="200"/>
      <c r="E181" s="166"/>
      <c r="F181" s="167"/>
      <c r="G181" s="118"/>
      <c r="H181" s="167"/>
      <c r="I181" s="168"/>
      <c r="J181" s="118"/>
      <c r="K181" s="118"/>
      <c r="L181" s="118"/>
    </row>
    <row r="182" spans="1:12" s="106" customFormat="1" ht="18.75">
      <c r="A182" s="146" t="s">
        <v>113</v>
      </c>
      <c r="B182" s="118" t="s">
        <v>36</v>
      </c>
      <c r="C182" s="119">
        <v>230</v>
      </c>
      <c r="D182" s="169">
        <v>8.01</v>
      </c>
      <c r="E182" s="119">
        <v>6.43</v>
      </c>
      <c r="F182" s="119">
        <v>14.32</v>
      </c>
      <c r="G182" s="119">
        <v>15.43</v>
      </c>
      <c r="H182" s="190"/>
      <c r="I182" s="119">
        <v>390.32</v>
      </c>
      <c r="J182" s="119"/>
      <c r="K182" s="102">
        <v>0.39</v>
      </c>
      <c r="L182" s="119"/>
    </row>
    <row r="183" spans="1:12" s="106" customFormat="1" ht="18.75">
      <c r="A183" s="150"/>
      <c r="B183" s="151"/>
      <c r="C183" s="186"/>
      <c r="D183" s="187"/>
      <c r="E183" s="119"/>
      <c r="F183" s="119"/>
      <c r="G183" s="119"/>
      <c r="H183" s="119"/>
      <c r="I183" s="119"/>
      <c r="J183" s="119"/>
      <c r="K183" s="119"/>
      <c r="L183" s="265"/>
    </row>
    <row r="184" spans="1:12" s="106" customFormat="1" ht="19.5" thickBot="1">
      <c r="A184" s="151" t="s">
        <v>58</v>
      </c>
      <c r="B184" s="151"/>
      <c r="C184" s="102">
        <v>220</v>
      </c>
      <c r="D184" s="191">
        <v>4.19</v>
      </c>
      <c r="E184" s="144">
        <v>1.07</v>
      </c>
      <c r="F184" s="145">
        <v>2.43</v>
      </c>
      <c r="G184" s="119">
        <v>6.86</v>
      </c>
      <c r="H184" s="145"/>
      <c r="I184" s="145">
        <v>56.98</v>
      </c>
      <c r="J184" s="119"/>
      <c r="K184" s="102">
        <v>0.6</v>
      </c>
      <c r="L184" s="265"/>
    </row>
    <row r="185" spans="1:12" s="106" customFormat="1" ht="19.5" thickBot="1">
      <c r="A185" s="151"/>
      <c r="B185" s="151"/>
      <c r="C185" s="186"/>
      <c r="D185" s="187"/>
      <c r="E185" s="119"/>
      <c r="F185" s="119"/>
      <c r="G185" s="119"/>
      <c r="H185" s="119"/>
      <c r="I185" s="119"/>
      <c r="J185" s="119"/>
      <c r="K185" s="102"/>
      <c r="L185" s="124"/>
    </row>
    <row r="186" spans="1:12" s="106" customFormat="1" ht="20.25" thickBot="1">
      <c r="A186" s="178" t="s">
        <v>11</v>
      </c>
      <c r="B186" s="179"/>
      <c r="C186" s="180">
        <f>C182+C184</f>
        <v>450</v>
      </c>
      <c r="D186" s="181">
        <f>SUM(D182:D185)</f>
        <v>12.2</v>
      </c>
      <c r="E186" s="180">
        <f aca="true" t="shared" si="22" ref="E186:K186">E182+E184</f>
        <v>7.5</v>
      </c>
      <c r="F186" s="180">
        <f t="shared" si="22"/>
        <v>16.75</v>
      </c>
      <c r="G186" s="180">
        <f t="shared" si="22"/>
        <v>22.29</v>
      </c>
      <c r="H186" s="180">
        <f t="shared" si="22"/>
        <v>0</v>
      </c>
      <c r="I186" s="180">
        <f t="shared" si="22"/>
        <v>447.3</v>
      </c>
      <c r="J186" s="180">
        <f t="shared" si="22"/>
        <v>0</v>
      </c>
      <c r="K186" s="180">
        <f t="shared" si="22"/>
        <v>0.99</v>
      </c>
      <c r="L186" s="136"/>
    </row>
    <row r="187" spans="1:12" s="106" customFormat="1" ht="19.5">
      <c r="A187" s="178" t="s">
        <v>13</v>
      </c>
      <c r="B187" s="179"/>
      <c r="C187" s="180">
        <f>C186+C180+C174+C165+C158</f>
        <v>2076</v>
      </c>
      <c r="D187" s="181" t="e">
        <f>SUM(D186+D180+D174+#REF!+D158)</f>
        <v>#REF!</v>
      </c>
      <c r="E187" s="180">
        <f aca="true" t="shared" si="23" ref="E187:K187">E186+E180+E174+E165+E158</f>
        <v>78.94</v>
      </c>
      <c r="F187" s="180">
        <f t="shared" si="23"/>
        <v>69.35000000000001</v>
      </c>
      <c r="G187" s="180">
        <f t="shared" si="23"/>
        <v>260.33</v>
      </c>
      <c r="H187" s="180">
        <f t="shared" si="23"/>
        <v>0</v>
      </c>
      <c r="I187" s="180">
        <f t="shared" si="23"/>
        <v>1989.9299999999998</v>
      </c>
      <c r="J187" s="180">
        <f t="shared" si="23"/>
        <v>0</v>
      </c>
      <c r="K187" s="180">
        <f t="shared" si="23"/>
        <v>49.730000000000004</v>
      </c>
      <c r="L187" s="98"/>
    </row>
    <row r="188" spans="1:12" s="95" customFormat="1" ht="19.5">
      <c r="A188" s="96"/>
      <c r="B188" s="96"/>
      <c r="C188" s="97"/>
      <c r="D188" s="96"/>
      <c r="E188" s="97"/>
      <c r="F188" s="97"/>
      <c r="G188" s="97"/>
      <c r="H188" s="97"/>
      <c r="I188" s="97"/>
      <c r="J188" s="97"/>
      <c r="K188" s="97"/>
      <c r="L188" s="96"/>
    </row>
    <row r="189" spans="1:12" s="95" customFormat="1" ht="19.5">
      <c r="A189" s="96"/>
      <c r="B189" s="96"/>
      <c r="C189" s="97"/>
      <c r="D189" s="96"/>
      <c r="E189" s="97"/>
      <c r="F189" s="97"/>
      <c r="G189" s="97"/>
      <c r="H189" s="97"/>
      <c r="I189" s="97"/>
      <c r="J189" s="97"/>
      <c r="K189" s="97"/>
      <c r="L189" s="96"/>
    </row>
    <row r="190" spans="1:12" s="95" customFormat="1" ht="19.5">
      <c r="A190" s="96"/>
      <c r="B190" s="96"/>
      <c r="C190" s="97"/>
      <c r="D190" s="96"/>
      <c r="E190" s="97"/>
      <c r="F190" s="97"/>
      <c r="G190" s="97"/>
      <c r="H190" s="97"/>
      <c r="I190" s="97"/>
      <c r="J190" s="97"/>
      <c r="K190" s="97"/>
      <c r="L190" s="96"/>
    </row>
    <row r="191" spans="1:12" s="95" customFormat="1" ht="19.5">
      <c r="A191" s="96"/>
      <c r="B191" s="96"/>
      <c r="C191" s="97"/>
      <c r="D191" s="96"/>
      <c r="E191" s="97"/>
      <c r="F191" s="97"/>
      <c r="G191" s="97"/>
      <c r="H191" s="97"/>
      <c r="I191" s="97"/>
      <c r="J191" s="97"/>
      <c r="K191" s="97"/>
      <c r="L191" s="96"/>
    </row>
    <row r="192" spans="1:12" s="95" customFormat="1" ht="19.5">
      <c r="A192" s="96"/>
      <c r="B192" s="96"/>
      <c r="C192" s="97"/>
      <c r="D192" s="96"/>
      <c r="E192" s="97"/>
      <c r="F192" s="97"/>
      <c r="G192" s="97"/>
      <c r="H192" s="97"/>
      <c r="I192" s="97"/>
      <c r="J192" s="97"/>
      <c r="K192" s="97"/>
      <c r="L192" s="96"/>
    </row>
    <row r="193" spans="1:12" s="95" customFormat="1" ht="19.5">
      <c r="A193" s="96"/>
      <c r="B193" s="96"/>
      <c r="C193" s="97"/>
      <c r="D193" s="96"/>
      <c r="E193" s="97"/>
      <c r="F193" s="97"/>
      <c r="G193" s="97"/>
      <c r="H193" s="97"/>
      <c r="I193" s="97"/>
      <c r="J193" s="97"/>
      <c r="K193" s="97"/>
      <c r="L193" s="96"/>
    </row>
    <row r="194" spans="1:12" s="95" customFormat="1" ht="19.5">
      <c r="A194" s="96"/>
      <c r="B194" s="96"/>
      <c r="C194" s="97"/>
      <c r="D194" s="96"/>
      <c r="E194" s="97"/>
      <c r="F194" s="97"/>
      <c r="G194" s="97"/>
      <c r="H194" s="97"/>
      <c r="I194" s="97"/>
      <c r="J194" s="97"/>
      <c r="K194" s="97"/>
      <c r="L194" s="96"/>
    </row>
    <row r="195" spans="1:12" s="95" customFormat="1" ht="19.5">
      <c r="A195" s="96"/>
      <c r="B195" s="96"/>
      <c r="C195" s="97"/>
      <c r="D195" s="96"/>
      <c r="E195" s="97"/>
      <c r="F195" s="97"/>
      <c r="G195" s="97"/>
      <c r="H195" s="97"/>
      <c r="I195" s="97"/>
      <c r="J195" s="97"/>
      <c r="K195" s="97"/>
      <c r="L195" s="96"/>
    </row>
    <row r="196" spans="1:12" s="95" customFormat="1" ht="19.5">
      <c r="A196" s="96"/>
      <c r="B196" s="96"/>
      <c r="C196" s="97"/>
      <c r="D196" s="96"/>
      <c r="E196" s="97"/>
      <c r="F196" s="97"/>
      <c r="G196" s="97"/>
      <c r="H196" s="97"/>
      <c r="I196" s="97"/>
      <c r="J196" s="97"/>
      <c r="K196" s="97"/>
      <c r="L196" s="96"/>
    </row>
    <row r="197" spans="1:12" s="95" customFormat="1" ht="19.5">
      <c r="A197" s="96"/>
      <c r="B197" s="96"/>
      <c r="C197" s="97"/>
      <c r="D197" s="96"/>
      <c r="E197" s="97"/>
      <c r="F197" s="97"/>
      <c r="G197" s="97"/>
      <c r="H197" s="97"/>
      <c r="I197" s="97"/>
      <c r="J197" s="97"/>
      <c r="K197" s="97"/>
      <c r="L197" s="96"/>
    </row>
    <row r="198" spans="1:12" s="95" customFormat="1" ht="19.5">
      <c r="A198" s="96"/>
      <c r="B198" s="96"/>
      <c r="C198" s="97"/>
      <c r="D198" s="96"/>
      <c r="E198" s="97"/>
      <c r="F198" s="97"/>
      <c r="G198" s="97"/>
      <c r="H198" s="97"/>
      <c r="I198" s="97"/>
      <c r="J198" s="97"/>
      <c r="K198" s="97"/>
      <c r="L198" s="96"/>
    </row>
    <row r="199" spans="1:12" s="106" customFormat="1" ht="18.75">
      <c r="A199" s="138" t="s">
        <v>16</v>
      </c>
      <c r="B199" s="207"/>
      <c r="C199" s="135"/>
      <c r="D199" s="208"/>
      <c r="E199" s="134"/>
      <c r="F199" s="134"/>
      <c r="G199" s="134"/>
      <c r="H199" s="134"/>
      <c r="I199" s="134"/>
      <c r="J199" s="134"/>
      <c r="K199" s="134"/>
      <c r="L199" s="134"/>
    </row>
    <row r="200" spans="1:12" s="106" customFormat="1" ht="18.75">
      <c r="A200" s="100" t="s">
        <v>3</v>
      </c>
      <c r="B200" s="101"/>
      <c r="C200" s="102"/>
      <c r="D200" s="182"/>
      <c r="E200" s="119"/>
      <c r="F200" s="119"/>
      <c r="G200" s="119"/>
      <c r="H200" s="119"/>
      <c r="I200" s="119"/>
      <c r="J200" s="119"/>
      <c r="K200" s="119"/>
      <c r="L200" s="119"/>
    </row>
    <row r="201" spans="1:12" s="106" customFormat="1" ht="18.75">
      <c r="A201" s="146" t="s">
        <v>114</v>
      </c>
      <c r="B201" s="148">
        <v>150</v>
      </c>
      <c r="C201" s="119">
        <v>200</v>
      </c>
      <c r="D201" s="160">
        <v>3.71</v>
      </c>
      <c r="E201" s="144">
        <v>6.3</v>
      </c>
      <c r="F201" s="145">
        <v>8.2</v>
      </c>
      <c r="G201" s="119">
        <v>25.3</v>
      </c>
      <c r="H201" s="145"/>
      <c r="I201" s="145">
        <v>264</v>
      </c>
      <c r="J201" s="119"/>
      <c r="K201" s="119">
        <v>0.6</v>
      </c>
      <c r="L201" s="119"/>
    </row>
    <row r="202" spans="1:12" s="106" customFormat="1" ht="18.75">
      <c r="A202" s="118" t="s">
        <v>55</v>
      </c>
      <c r="B202" s="121">
        <v>5</v>
      </c>
      <c r="C202" s="119">
        <v>61</v>
      </c>
      <c r="D202" s="169">
        <v>0.02</v>
      </c>
      <c r="E202" s="119">
        <v>11.14</v>
      </c>
      <c r="F202" s="119">
        <v>19.25</v>
      </c>
      <c r="G202" s="119">
        <v>32.54</v>
      </c>
      <c r="H202" s="119"/>
      <c r="I202" s="119">
        <v>143.32</v>
      </c>
      <c r="J202" s="119"/>
      <c r="K202" s="102">
        <v>0.3</v>
      </c>
      <c r="L202" s="119"/>
    </row>
    <row r="203" spans="1:12" s="106" customFormat="1" ht="18.75">
      <c r="A203" s="118" t="s">
        <v>62</v>
      </c>
      <c r="B203" s="118">
        <v>150</v>
      </c>
      <c r="C203" s="119">
        <v>200</v>
      </c>
      <c r="D203" s="169">
        <v>2.83</v>
      </c>
      <c r="E203" s="119">
        <v>3.45</v>
      </c>
      <c r="F203" s="119">
        <v>3.53</v>
      </c>
      <c r="G203" s="119">
        <v>7.45</v>
      </c>
      <c r="H203" s="119"/>
      <c r="I203" s="119">
        <v>74.4</v>
      </c>
      <c r="J203" s="101"/>
      <c r="K203" s="102">
        <v>0.3</v>
      </c>
      <c r="L203" s="119"/>
    </row>
    <row r="204" spans="1:12" s="106" customFormat="1" ht="18.75" hidden="1">
      <c r="A204" s="118" t="s">
        <v>6</v>
      </c>
      <c r="B204" s="118">
        <v>30</v>
      </c>
      <c r="C204" s="119">
        <v>0</v>
      </c>
      <c r="D204" s="169">
        <v>2.28</v>
      </c>
      <c r="E204" s="118"/>
      <c r="F204" s="118"/>
      <c r="G204" s="118"/>
      <c r="H204" s="118"/>
      <c r="I204" s="118"/>
      <c r="J204" s="118"/>
      <c r="K204" s="118"/>
      <c r="L204" s="118"/>
    </row>
    <row r="205" spans="1:12" s="106" customFormat="1" ht="19.5">
      <c r="A205" s="158" t="s">
        <v>4</v>
      </c>
      <c r="B205" s="239"/>
      <c r="C205" s="240">
        <f>C201+C202+C203</f>
        <v>461</v>
      </c>
      <c r="D205" s="241">
        <f>SUM(D201:D204)</f>
        <v>8.84</v>
      </c>
      <c r="E205" s="240">
        <f aca="true" t="shared" si="24" ref="E205:K205">E201+E202+E203</f>
        <v>20.89</v>
      </c>
      <c r="F205" s="240">
        <f t="shared" si="24"/>
        <v>30.98</v>
      </c>
      <c r="G205" s="240">
        <f t="shared" si="24"/>
        <v>65.29</v>
      </c>
      <c r="H205" s="240">
        <f t="shared" si="24"/>
        <v>0</v>
      </c>
      <c r="I205" s="240">
        <f t="shared" si="24"/>
        <v>481.72</v>
      </c>
      <c r="J205" s="240">
        <f t="shared" si="24"/>
        <v>0</v>
      </c>
      <c r="K205" s="240">
        <f t="shared" si="24"/>
        <v>1.2</v>
      </c>
      <c r="L205" s="136"/>
    </row>
    <row r="206" spans="1:12" s="106" customFormat="1" ht="18.75">
      <c r="A206" s="100" t="s">
        <v>94</v>
      </c>
      <c r="B206" s="101"/>
      <c r="C206" s="102"/>
      <c r="D206" s="182"/>
      <c r="E206" s="119"/>
      <c r="F206" s="119"/>
      <c r="G206" s="119"/>
      <c r="H206" s="119"/>
      <c r="I206" s="119"/>
      <c r="J206" s="119"/>
      <c r="K206" s="119"/>
      <c r="L206" s="119"/>
    </row>
    <row r="207" spans="1:12" s="106" customFormat="1" ht="18.75">
      <c r="A207" s="146" t="s">
        <v>66</v>
      </c>
      <c r="B207" s="148">
        <v>150</v>
      </c>
      <c r="C207" s="119">
        <v>150</v>
      </c>
      <c r="D207" s="160">
        <v>3.71</v>
      </c>
      <c r="E207" s="119">
        <v>0.5</v>
      </c>
      <c r="F207" s="119">
        <v>0.2</v>
      </c>
      <c r="G207" s="119">
        <v>18.6</v>
      </c>
      <c r="H207" s="119"/>
      <c r="I207" s="119">
        <v>80.2</v>
      </c>
      <c r="J207" s="119"/>
      <c r="K207" s="119">
        <v>15</v>
      </c>
      <c r="L207" s="119"/>
    </row>
    <row r="208" spans="1:12" s="106" customFormat="1" ht="18.75">
      <c r="A208" s="118"/>
      <c r="B208" s="121"/>
      <c r="C208" s="119"/>
      <c r="D208" s="169"/>
      <c r="E208" s="119"/>
      <c r="F208" s="119"/>
      <c r="G208" s="119"/>
      <c r="H208" s="119"/>
      <c r="I208" s="119"/>
      <c r="J208" s="119"/>
      <c r="K208" s="119"/>
      <c r="L208" s="119"/>
    </row>
    <row r="209" spans="1:12" s="106" customFormat="1" ht="18.75">
      <c r="A209" s="118"/>
      <c r="B209" s="118"/>
      <c r="C209" s="119"/>
      <c r="D209" s="169"/>
      <c r="E209" s="119"/>
      <c r="F209" s="119"/>
      <c r="G209" s="119"/>
      <c r="H209" s="119"/>
      <c r="I209" s="119"/>
      <c r="J209" s="119"/>
      <c r="K209" s="119"/>
      <c r="L209" s="119"/>
    </row>
    <row r="210" spans="1:12" s="106" customFormat="1" ht="18.75" hidden="1">
      <c r="A210" s="118" t="s">
        <v>6</v>
      </c>
      <c r="B210" s="118">
        <v>30</v>
      </c>
      <c r="C210" s="119">
        <v>0</v>
      </c>
      <c r="D210" s="169">
        <v>2.28</v>
      </c>
      <c r="E210" s="118"/>
      <c r="F210" s="118"/>
      <c r="G210" s="118"/>
      <c r="H210" s="118"/>
      <c r="I210" s="118"/>
      <c r="J210" s="118"/>
      <c r="K210" s="118"/>
      <c r="L210" s="118"/>
    </row>
    <row r="211" spans="1:12" s="106" customFormat="1" ht="19.5">
      <c r="A211" s="158" t="s">
        <v>4</v>
      </c>
      <c r="B211" s="239"/>
      <c r="C211" s="240">
        <f>C207+C208+C209+C210</f>
        <v>150</v>
      </c>
      <c r="D211" s="241">
        <f>SUM(D207:D210)</f>
        <v>5.99</v>
      </c>
      <c r="E211" s="240">
        <f aca="true" t="shared" si="25" ref="E211:K211">E207+E208+E209+E210</f>
        <v>0.5</v>
      </c>
      <c r="F211" s="240">
        <f t="shared" si="25"/>
        <v>0.2</v>
      </c>
      <c r="G211" s="240">
        <f t="shared" si="25"/>
        <v>18.6</v>
      </c>
      <c r="H211" s="240">
        <f t="shared" si="25"/>
        <v>0</v>
      </c>
      <c r="I211" s="240">
        <f t="shared" si="25"/>
        <v>80.2</v>
      </c>
      <c r="J211" s="240">
        <f t="shared" si="25"/>
        <v>0</v>
      </c>
      <c r="K211" s="240">
        <f t="shared" si="25"/>
        <v>15</v>
      </c>
      <c r="L211" s="136"/>
    </row>
    <row r="212" spans="1:12" s="106" customFormat="1" ht="19.5">
      <c r="A212" s="132"/>
      <c r="B212" s="136"/>
      <c r="C212" s="137"/>
      <c r="D212" s="185"/>
      <c r="E212" s="136"/>
      <c r="F212" s="136"/>
      <c r="G212" s="136"/>
      <c r="H212" s="136"/>
      <c r="I212" s="136"/>
      <c r="J212" s="136"/>
      <c r="K212" s="136"/>
      <c r="L212" s="136"/>
    </row>
    <row r="213" spans="1:12" s="106" customFormat="1" ht="19.5" thickBot="1">
      <c r="A213" s="133"/>
      <c r="B213" s="151"/>
      <c r="C213" s="186"/>
      <c r="D213" s="187"/>
      <c r="E213" s="119"/>
      <c r="F213" s="119"/>
      <c r="G213" s="119"/>
      <c r="H213" s="119"/>
      <c r="I213" s="119"/>
      <c r="J213" s="119"/>
      <c r="K213" s="119"/>
      <c r="L213" s="119"/>
    </row>
    <row r="214" spans="1:12" s="106" customFormat="1" ht="20.25" thickBot="1">
      <c r="A214" s="128"/>
      <c r="B214" s="129"/>
      <c r="C214" s="163"/>
      <c r="D214" s="164"/>
      <c r="E214" s="163"/>
      <c r="F214" s="163"/>
      <c r="G214" s="163"/>
      <c r="H214" s="163"/>
      <c r="I214" s="163"/>
      <c r="J214" s="163"/>
      <c r="K214" s="163"/>
      <c r="L214" s="136"/>
    </row>
    <row r="215" spans="1:12" s="106" customFormat="1" ht="18.75">
      <c r="A215" s="138" t="s">
        <v>29</v>
      </c>
      <c r="B215" s="139"/>
      <c r="C215" s="135"/>
      <c r="D215" s="188"/>
      <c r="E215" s="118"/>
      <c r="F215" s="118"/>
      <c r="G215" s="118"/>
      <c r="H215" s="118"/>
      <c r="I215" s="118"/>
      <c r="J215" s="118"/>
      <c r="K215" s="118"/>
      <c r="L215" s="118"/>
    </row>
    <row r="216" spans="1:12" s="106" customFormat="1" ht="18.75">
      <c r="A216" s="142" t="s">
        <v>136</v>
      </c>
      <c r="B216" s="121">
        <v>30</v>
      </c>
      <c r="C216" s="102">
        <v>40</v>
      </c>
      <c r="D216" s="183">
        <v>1.08</v>
      </c>
      <c r="E216" s="144">
        <v>0.4</v>
      </c>
      <c r="F216" s="145">
        <v>3</v>
      </c>
      <c r="G216" s="119">
        <v>5.59</v>
      </c>
      <c r="H216" s="145"/>
      <c r="I216" s="145">
        <v>42</v>
      </c>
      <c r="J216" s="119"/>
      <c r="K216" s="119">
        <v>0.2</v>
      </c>
      <c r="L216" s="119"/>
    </row>
    <row r="217" spans="1:12" s="106" customFormat="1" ht="37.5">
      <c r="A217" s="142" t="s">
        <v>115</v>
      </c>
      <c r="B217" s="121">
        <v>200</v>
      </c>
      <c r="C217" s="102">
        <v>250</v>
      </c>
      <c r="D217" s="191">
        <v>1.52</v>
      </c>
      <c r="E217" s="119">
        <v>6</v>
      </c>
      <c r="F217" s="119">
        <v>6.35</v>
      </c>
      <c r="G217" s="119">
        <v>21</v>
      </c>
      <c r="H217" s="190"/>
      <c r="I217" s="119">
        <v>187</v>
      </c>
      <c r="J217" s="119"/>
      <c r="K217" s="119">
        <v>4.34</v>
      </c>
      <c r="L217" s="119"/>
    </row>
    <row r="218" spans="1:12" s="106" customFormat="1" ht="18.75">
      <c r="A218" s="142" t="s">
        <v>116</v>
      </c>
      <c r="B218" s="242">
        <v>70</v>
      </c>
      <c r="C218" s="202">
        <v>200</v>
      </c>
      <c r="D218" s="191">
        <v>5.41</v>
      </c>
      <c r="E218" s="119">
        <v>4.34</v>
      </c>
      <c r="F218" s="119">
        <v>14.56</v>
      </c>
      <c r="G218" s="119">
        <v>10.65</v>
      </c>
      <c r="H218" s="119"/>
      <c r="I218" s="119">
        <v>225</v>
      </c>
      <c r="J218" s="119"/>
      <c r="K218" s="119">
        <v>4.32</v>
      </c>
      <c r="L218" s="119"/>
    </row>
    <row r="219" spans="1:12" s="106" customFormat="1" ht="18.75">
      <c r="A219" s="150"/>
      <c r="B219" s="151"/>
      <c r="C219" s="243"/>
      <c r="D219" s="187"/>
      <c r="E219" s="119"/>
      <c r="F219" s="119"/>
      <c r="G219" s="119"/>
      <c r="H219" s="119"/>
      <c r="I219" s="119"/>
      <c r="J219" s="101"/>
      <c r="K219" s="102"/>
      <c r="L219" s="119"/>
    </row>
    <row r="220" spans="1:12" s="106" customFormat="1" ht="18.75">
      <c r="A220" s="150"/>
      <c r="B220" s="151"/>
      <c r="C220" s="243"/>
      <c r="D220" s="187"/>
      <c r="E220" s="119"/>
      <c r="F220" s="119"/>
      <c r="G220" s="119"/>
      <c r="H220" s="119"/>
      <c r="I220" s="119"/>
      <c r="J220" s="119"/>
      <c r="K220" s="119"/>
      <c r="L220" s="119"/>
    </row>
    <row r="221" spans="1:12" s="106" customFormat="1" ht="19.5" thickBot="1">
      <c r="A221" s="118" t="s">
        <v>117</v>
      </c>
      <c r="B221" s="219">
        <v>150</v>
      </c>
      <c r="C221" s="119">
        <v>200</v>
      </c>
      <c r="D221" s="169">
        <v>0.61</v>
      </c>
      <c r="E221" s="119">
        <v>0.5</v>
      </c>
      <c r="F221" s="119">
        <v>6.75</v>
      </c>
      <c r="G221" s="119">
        <v>18.6</v>
      </c>
      <c r="H221" s="119"/>
      <c r="I221" s="119">
        <v>87.8</v>
      </c>
      <c r="J221" s="119"/>
      <c r="K221" s="119">
        <v>27</v>
      </c>
      <c r="L221" s="119"/>
    </row>
    <row r="222" spans="1:12" s="106" customFormat="1" ht="19.5" thickBot="1">
      <c r="A222" s="146" t="s">
        <v>6</v>
      </c>
      <c r="B222" s="118">
        <v>20</v>
      </c>
      <c r="C222" s="119">
        <v>40</v>
      </c>
      <c r="D222" s="169">
        <v>1.52</v>
      </c>
      <c r="E222" s="119">
        <v>2.43</v>
      </c>
      <c r="F222" s="119">
        <v>0.45</v>
      </c>
      <c r="G222" s="119">
        <v>26.34</v>
      </c>
      <c r="H222" s="119"/>
      <c r="I222" s="119">
        <v>79.5</v>
      </c>
      <c r="J222" s="101"/>
      <c r="K222" s="102">
        <v>0.1</v>
      </c>
      <c r="L222" s="124"/>
    </row>
    <row r="223" spans="1:12" s="106" customFormat="1" ht="19.5" thickBot="1">
      <c r="A223" s="150" t="s">
        <v>5</v>
      </c>
      <c r="B223" s="152">
        <v>30</v>
      </c>
      <c r="C223" s="192">
        <v>30</v>
      </c>
      <c r="D223" s="193">
        <v>1.98</v>
      </c>
      <c r="E223" s="119">
        <v>24</v>
      </c>
      <c r="F223" s="119">
        <v>0.5</v>
      </c>
      <c r="G223" s="119">
        <v>27</v>
      </c>
      <c r="H223" s="119"/>
      <c r="I223" s="119">
        <v>69</v>
      </c>
      <c r="J223" s="153"/>
      <c r="K223" s="154">
        <v>3</v>
      </c>
      <c r="L223" s="124"/>
    </row>
    <row r="224" spans="1:12" s="106" customFormat="1" ht="19.5">
      <c r="A224" s="178" t="s">
        <v>7</v>
      </c>
      <c r="B224" s="179"/>
      <c r="C224" s="180">
        <f>C216+C217+C218+C221+C222+C223</f>
        <v>760</v>
      </c>
      <c r="D224" s="181">
        <f>SUM(D216:D223)</f>
        <v>12.12</v>
      </c>
      <c r="E224" s="180">
        <f aca="true" t="shared" si="26" ref="E224:K224">E216+E217+E218+E221+E222+E223</f>
        <v>37.67</v>
      </c>
      <c r="F224" s="180">
        <f t="shared" si="26"/>
        <v>31.61</v>
      </c>
      <c r="G224" s="180">
        <f t="shared" si="26"/>
        <v>109.18</v>
      </c>
      <c r="H224" s="180">
        <f t="shared" si="26"/>
        <v>0</v>
      </c>
      <c r="I224" s="180">
        <f t="shared" si="26"/>
        <v>690.3</v>
      </c>
      <c r="J224" s="180">
        <f t="shared" si="26"/>
        <v>0</v>
      </c>
      <c r="K224" s="180">
        <f t="shared" si="26"/>
        <v>38.96</v>
      </c>
      <c r="L224" s="136"/>
    </row>
    <row r="225" spans="1:12" s="106" customFormat="1" ht="20.25" thickBot="1">
      <c r="A225" s="165" t="s">
        <v>8</v>
      </c>
      <c r="B225" s="195"/>
      <c r="C225" s="196"/>
      <c r="D225" s="197"/>
      <c r="E225" s="136"/>
      <c r="F225" s="136"/>
      <c r="G225" s="136"/>
      <c r="H225" s="136"/>
      <c r="I225" s="136"/>
      <c r="J225" s="136"/>
      <c r="K225" s="136"/>
      <c r="L225" s="136"/>
    </row>
    <row r="226" spans="1:12" s="106" customFormat="1" ht="19.5" thickBot="1">
      <c r="A226" s="142" t="s">
        <v>64</v>
      </c>
      <c r="B226" s="121">
        <v>150</v>
      </c>
      <c r="C226" s="102">
        <v>200</v>
      </c>
      <c r="D226" s="191">
        <v>4.19</v>
      </c>
      <c r="E226" s="144">
        <v>4.2</v>
      </c>
      <c r="F226" s="145">
        <v>10.2</v>
      </c>
      <c r="G226" s="119">
        <v>11</v>
      </c>
      <c r="H226" s="145"/>
      <c r="I226" s="145">
        <v>118</v>
      </c>
      <c r="J226" s="119"/>
      <c r="K226" s="102">
        <v>0.9</v>
      </c>
      <c r="L226" s="124"/>
    </row>
    <row r="227" spans="1:12" s="106" customFormat="1" ht="18.75">
      <c r="A227" s="227" t="s">
        <v>93</v>
      </c>
      <c r="B227" s="139"/>
      <c r="C227" s="135">
        <v>50</v>
      </c>
      <c r="D227" s="188"/>
      <c r="E227" s="119">
        <v>2.43</v>
      </c>
      <c r="F227" s="119">
        <v>0.45</v>
      </c>
      <c r="G227" s="119">
        <v>16.2</v>
      </c>
      <c r="H227" s="119"/>
      <c r="I227" s="119">
        <v>176</v>
      </c>
      <c r="J227" s="101"/>
      <c r="K227" s="102">
        <v>2.65</v>
      </c>
      <c r="L227" s="264"/>
    </row>
    <row r="228" spans="1:12" s="106" customFormat="1" ht="19.5" thickBot="1">
      <c r="A228" s="227"/>
      <c r="B228" s="139"/>
      <c r="C228" s="135"/>
      <c r="D228" s="162"/>
      <c r="E228" s="119"/>
      <c r="F228" s="119"/>
      <c r="G228" s="119"/>
      <c r="H228" s="119"/>
      <c r="I228" s="119"/>
      <c r="J228" s="119"/>
      <c r="K228" s="119"/>
      <c r="L228" s="119"/>
    </row>
    <row r="229" spans="1:12" s="106" customFormat="1" ht="20.25" thickBot="1">
      <c r="A229" s="128" t="s">
        <v>9</v>
      </c>
      <c r="B229" s="129"/>
      <c r="C229" s="163">
        <f>C226+C227+C228</f>
        <v>250</v>
      </c>
      <c r="D229" s="164">
        <f>SUM(D226:D228)</f>
        <v>4.19</v>
      </c>
      <c r="E229" s="163">
        <f aca="true" t="shared" si="27" ref="E229:K229">E226+E227+E228</f>
        <v>6.630000000000001</v>
      </c>
      <c r="F229" s="163">
        <f t="shared" si="27"/>
        <v>10.649999999999999</v>
      </c>
      <c r="G229" s="163">
        <f t="shared" si="27"/>
        <v>27.2</v>
      </c>
      <c r="H229" s="163">
        <f t="shared" si="27"/>
        <v>0</v>
      </c>
      <c r="I229" s="163">
        <f t="shared" si="27"/>
        <v>294</v>
      </c>
      <c r="J229" s="163">
        <f t="shared" si="27"/>
        <v>0</v>
      </c>
      <c r="K229" s="163">
        <f t="shared" si="27"/>
        <v>3.55</v>
      </c>
      <c r="L229" s="136"/>
    </row>
    <row r="230" spans="1:12" s="106" customFormat="1" ht="18.75">
      <c r="A230" s="107" t="s">
        <v>10</v>
      </c>
      <c r="B230" s="139"/>
      <c r="C230" s="135"/>
      <c r="D230" s="162"/>
      <c r="E230" s="166"/>
      <c r="F230" s="167"/>
      <c r="G230" s="118"/>
      <c r="H230" s="167"/>
      <c r="I230" s="168"/>
      <c r="J230" s="118"/>
      <c r="K230" s="118"/>
      <c r="L230" s="118"/>
    </row>
    <row r="231" spans="1:12" s="106" customFormat="1" ht="18.75">
      <c r="A231" s="161" t="s">
        <v>118</v>
      </c>
      <c r="B231" s="244">
        <v>150</v>
      </c>
      <c r="C231" s="109">
        <v>200</v>
      </c>
      <c r="D231" s="177">
        <v>3.67</v>
      </c>
      <c r="E231" s="119">
        <v>15</v>
      </c>
      <c r="F231" s="119">
        <v>1.5</v>
      </c>
      <c r="G231" s="119">
        <v>57</v>
      </c>
      <c r="H231" s="119"/>
      <c r="I231" s="119">
        <v>335.54</v>
      </c>
      <c r="J231" s="119"/>
      <c r="K231" s="119">
        <v>2</v>
      </c>
      <c r="L231" s="119"/>
    </row>
    <row r="232" spans="1:12" s="106" customFormat="1" ht="18.75">
      <c r="A232" s="245"/>
      <c r="B232" s="244"/>
      <c r="C232" s="109"/>
      <c r="D232" s="246"/>
      <c r="E232" s="119"/>
      <c r="F232" s="119"/>
      <c r="G232" s="145"/>
      <c r="H232" s="119"/>
      <c r="I232" s="119"/>
      <c r="J232" s="119"/>
      <c r="K232" s="119"/>
      <c r="L232" s="119"/>
    </row>
    <row r="233" spans="1:12" s="106" customFormat="1" ht="19.5" thickBot="1">
      <c r="A233" s="161" t="s">
        <v>69</v>
      </c>
      <c r="B233" s="176">
        <v>150</v>
      </c>
      <c r="C233" s="119">
        <v>230</v>
      </c>
      <c r="D233" s="169">
        <v>0.61</v>
      </c>
      <c r="E233" s="119">
        <v>0.5</v>
      </c>
      <c r="F233" s="119">
        <v>0.2</v>
      </c>
      <c r="G233" s="119">
        <v>18.6</v>
      </c>
      <c r="H233" s="119"/>
      <c r="I233" s="119">
        <v>149</v>
      </c>
      <c r="J233" s="119"/>
      <c r="K233" s="119">
        <v>2</v>
      </c>
      <c r="L233" s="119"/>
    </row>
    <row r="234" spans="1:12" s="106" customFormat="1" ht="19.5" thickBot="1">
      <c r="A234" s="125" t="s">
        <v>67</v>
      </c>
      <c r="B234" s="126"/>
      <c r="C234" s="173">
        <v>20</v>
      </c>
      <c r="D234" s="184"/>
      <c r="E234" s="119">
        <v>22</v>
      </c>
      <c r="F234" s="119">
        <v>0.3</v>
      </c>
      <c r="G234" s="119">
        <v>25</v>
      </c>
      <c r="H234" s="119"/>
      <c r="I234" s="119">
        <v>55</v>
      </c>
      <c r="J234" s="153"/>
      <c r="K234" s="154">
        <v>2</v>
      </c>
      <c r="L234" s="124"/>
    </row>
    <row r="235" spans="1:12" s="106" customFormat="1" ht="20.25" thickBot="1">
      <c r="A235" s="178" t="s">
        <v>11</v>
      </c>
      <c r="B235" s="179"/>
      <c r="C235" s="180">
        <f>C231+C233+C234</f>
        <v>450</v>
      </c>
      <c r="D235" s="181">
        <f>SUM(D231:D234)</f>
        <v>4.28</v>
      </c>
      <c r="E235" s="180">
        <f aca="true" t="shared" si="28" ref="E235:K235">E231+E233+E234</f>
        <v>37.5</v>
      </c>
      <c r="F235" s="180">
        <f t="shared" si="28"/>
        <v>2</v>
      </c>
      <c r="G235" s="180">
        <f t="shared" si="28"/>
        <v>100.6</v>
      </c>
      <c r="H235" s="180">
        <f t="shared" si="28"/>
        <v>0</v>
      </c>
      <c r="I235" s="180">
        <f t="shared" si="28"/>
        <v>539.54</v>
      </c>
      <c r="J235" s="180">
        <f t="shared" si="28"/>
        <v>0</v>
      </c>
      <c r="K235" s="180">
        <f t="shared" si="28"/>
        <v>6</v>
      </c>
      <c r="L235" s="136"/>
    </row>
    <row r="236" spans="1:12" s="106" customFormat="1" ht="19.5">
      <c r="A236" s="178" t="s">
        <v>13</v>
      </c>
      <c r="B236" s="179"/>
      <c r="C236" s="180">
        <f>C235+C229+C224+C214+C205</f>
        <v>1921</v>
      </c>
      <c r="D236" s="181">
        <f>SUM(D235+D229+D224+D214+D205)</f>
        <v>29.43</v>
      </c>
      <c r="E236" s="180">
        <f aca="true" t="shared" si="29" ref="E236:K236">E235+E229+E224+E214+E205</f>
        <v>102.69000000000001</v>
      </c>
      <c r="F236" s="180">
        <f t="shared" si="29"/>
        <v>75.24</v>
      </c>
      <c r="G236" s="180">
        <f t="shared" si="29"/>
        <v>302.27000000000004</v>
      </c>
      <c r="H236" s="180">
        <f t="shared" si="29"/>
        <v>0</v>
      </c>
      <c r="I236" s="180">
        <f t="shared" si="29"/>
        <v>2005.56</v>
      </c>
      <c r="J236" s="180">
        <f t="shared" si="29"/>
        <v>0</v>
      </c>
      <c r="K236" s="180">
        <f t="shared" si="29"/>
        <v>49.71000000000001</v>
      </c>
      <c r="L236" s="98"/>
    </row>
    <row r="237" spans="1:12" s="95" customFormat="1" ht="19.5">
      <c r="A237" s="96"/>
      <c r="B237" s="96"/>
      <c r="C237" s="97"/>
      <c r="D237" s="96"/>
      <c r="E237" s="97"/>
      <c r="F237" s="97"/>
      <c r="G237" s="97"/>
      <c r="H237" s="97"/>
      <c r="I237" s="97"/>
      <c r="J237" s="97"/>
      <c r="K237" s="97"/>
      <c r="L237" s="96"/>
    </row>
    <row r="238" spans="1:12" s="95" customFormat="1" ht="19.5">
      <c r="A238" s="96"/>
      <c r="B238" s="96"/>
      <c r="C238" s="97"/>
      <c r="D238" s="96"/>
      <c r="E238" s="97"/>
      <c r="F238" s="97"/>
      <c r="G238" s="97"/>
      <c r="H238" s="97"/>
      <c r="I238" s="97"/>
      <c r="J238" s="97"/>
      <c r="K238" s="97"/>
      <c r="L238" s="96"/>
    </row>
    <row r="239" spans="1:12" s="95" customFormat="1" ht="19.5">
      <c r="A239" s="96"/>
      <c r="B239" s="96"/>
      <c r="C239" s="97"/>
      <c r="D239" s="96"/>
      <c r="E239" s="97"/>
      <c r="F239" s="97"/>
      <c r="G239" s="97"/>
      <c r="H239" s="97"/>
      <c r="I239" s="97"/>
      <c r="J239" s="97"/>
      <c r="K239" s="97"/>
      <c r="L239" s="96"/>
    </row>
    <row r="240" spans="1:12" s="95" customFormat="1" ht="19.5">
      <c r="A240" s="96"/>
      <c r="B240" s="96"/>
      <c r="C240" s="97"/>
      <c r="D240" s="96"/>
      <c r="E240" s="97"/>
      <c r="F240" s="97"/>
      <c r="G240" s="97"/>
      <c r="H240" s="97"/>
      <c r="I240" s="97"/>
      <c r="J240" s="97"/>
      <c r="K240" s="97"/>
      <c r="L240" s="96"/>
    </row>
    <row r="241" spans="1:12" s="95" customFormat="1" ht="19.5">
      <c r="A241" s="96"/>
      <c r="B241" s="96"/>
      <c r="C241" s="97"/>
      <c r="D241" s="96"/>
      <c r="E241" s="97"/>
      <c r="F241" s="97"/>
      <c r="G241" s="97"/>
      <c r="H241" s="97"/>
      <c r="I241" s="97"/>
      <c r="J241" s="97"/>
      <c r="K241" s="97"/>
      <c r="L241" s="96"/>
    </row>
    <row r="242" spans="1:12" s="95" customFormat="1" ht="19.5">
      <c r="A242" s="96"/>
      <c r="B242" s="96"/>
      <c r="C242" s="97"/>
      <c r="D242" s="96"/>
      <c r="E242" s="97"/>
      <c r="F242" s="97"/>
      <c r="G242" s="97"/>
      <c r="H242" s="97"/>
      <c r="I242" s="97"/>
      <c r="J242" s="97"/>
      <c r="K242" s="97"/>
      <c r="L242" s="96"/>
    </row>
    <row r="243" spans="1:12" s="95" customFormat="1" ht="19.5">
      <c r="A243" s="96"/>
      <c r="B243" s="96"/>
      <c r="C243" s="97"/>
      <c r="D243" s="96"/>
      <c r="E243" s="97"/>
      <c r="F243" s="97"/>
      <c r="G243" s="97"/>
      <c r="H243" s="97"/>
      <c r="I243" s="97"/>
      <c r="J243" s="97"/>
      <c r="K243" s="97"/>
      <c r="L243" s="96"/>
    </row>
    <row r="244" spans="1:12" s="95" customFormat="1" ht="19.5">
      <c r="A244" s="96"/>
      <c r="B244" s="96"/>
      <c r="C244" s="97"/>
      <c r="D244" s="96"/>
      <c r="E244" s="97"/>
      <c r="F244" s="97"/>
      <c r="G244" s="97"/>
      <c r="H244" s="97"/>
      <c r="I244" s="97"/>
      <c r="J244" s="97"/>
      <c r="K244" s="97"/>
      <c r="L244" s="96"/>
    </row>
    <row r="245" spans="1:12" s="95" customFormat="1" ht="19.5">
      <c r="A245" s="96"/>
      <c r="B245" s="96"/>
      <c r="C245" s="97"/>
      <c r="D245" s="96"/>
      <c r="E245" s="97"/>
      <c r="F245" s="97"/>
      <c r="G245" s="97"/>
      <c r="H245" s="97"/>
      <c r="I245" s="97"/>
      <c r="J245" s="97"/>
      <c r="K245" s="97"/>
      <c r="L245" s="96"/>
    </row>
    <row r="246" spans="1:12" s="95" customFormat="1" ht="19.5">
      <c r="A246" s="96"/>
      <c r="B246" s="96"/>
      <c r="C246" s="97"/>
      <c r="D246" s="96"/>
      <c r="E246" s="97"/>
      <c r="F246" s="97"/>
      <c r="G246" s="97"/>
      <c r="H246" s="97"/>
      <c r="I246" s="97"/>
      <c r="J246" s="97"/>
      <c r="K246" s="97"/>
      <c r="L246" s="96"/>
    </row>
    <row r="247" spans="1:12" s="106" customFormat="1" ht="18.75">
      <c r="A247" s="138" t="s">
        <v>37</v>
      </c>
      <c r="B247" s="207"/>
      <c r="C247" s="135"/>
      <c r="D247" s="208"/>
      <c r="E247" s="134"/>
      <c r="F247" s="134"/>
      <c r="G247" s="134"/>
      <c r="H247" s="134"/>
      <c r="I247" s="134"/>
      <c r="J247" s="134"/>
      <c r="K247" s="134"/>
      <c r="L247" s="134"/>
    </row>
    <row r="248" spans="1:12" s="106" customFormat="1" ht="18.75">
      <c r="A248" s="100" t="s">
        <v>3</v>
      </c>
      <c r="B248" s="101"/>
      <c r="C248" s="102"/>
      <c r="D248" s="182"/>
      <c r="E248" s="119"/>
      <c r="F248" s="119"/>
      <c r="G248" s="119"/>
      <c r="H248" s="119"/>
      <c r="I248" s="119"/>
      <c r="J248" s="119"/>
      <c r="K248" s="119"/>
      <c r="L248" s="119"/>
    </row>
    <row r="249" spans="1:12" s="106" customFormat="1" ht="18.75">
      <c r="A249" s="146" t="s">
        <v>70</v>
      </c>
      <c r="B249" s="118">
        <v>150</v>
      </c>
      <c r="C249" s="119">
        <v>200</v>
      </c>
      <c r="D249" s="160">
        <v>3.41</v>
      </c>
      <c r="E249" s="144">
        <v>4</v>
      </c>
      <c r="F249" s="145">
        <v>7.5</v>
      </c>
      <c r="G249" s="119">
        <v>13.36</v>
      </c>
      <c r="H249" s="145"/>
      <c r="I249" s="145">
        <v>179</v>
      </c>
      <c r="J249" s="119"/>
      <c r="K249" s="119">
        <v>3.57</v>
      </c>
      <c r="L249" s="119"/>
    </row>
    <row r="250" spans="1:12" s="106" customFormat="1" ht="18.75" hidden="1">
      <c r="A250" s="247" t="s">
        <v>44</v>
      </c>
      <c r="B250" s="121"/>
      <c r="C250" s="102">
        <v>0</v>
      </c>
      <c r="D250" s="248"/>
      <c r="E250" s="166"/>
      <c r="F250" s="167"/>
      <c r="G250" s="118"/>
      <c r="H250" s="249"/>
      <c r="I250" s="167"/>
      <c r="J250" s="118"/>
      <c r="K250" s="118"/>
      <c r="L250" s="118"/>
    </row>
    <row r="251" spans="1:12" s="106" customFormat="1" ht="18.75">
      <c r="A251" s="120" t="s">
        <v>73</v>
      </c>
      <c r="B251" s="121">
        <v>5</v>
      </c>
      <c r="C251" s="102">
        <v>46</v>
      </c>
      <c r="D251" s="191">
        <v>0.02</v>
      </c>
      <c r="E251" s="119">
        <v>4.2</v>
      </c>
      <c r="F251" s="119">
        <v>9.9</v>
      </c>
      <c r="G251" s="119">
        <v>19.87</v>
      </c>
      <c r="H251" s="119"/>
      <c r="I251" s="119">
        <v>130</v>
      </c>
      <c r="J251" s="119"/>
      <c r="K251" s="102">
        <v>0</v>
      </c>
      <c r="L251" s="119"/>
    </row>
    <row r="252" spans="1:12" s="106" customFormat="1" ht="19.5" thickBot="1">
      <c r="A252" s="118" t="s">
        <v>45</v>
      </c>
      <c r="B252" s="118">
        <v>180</v>
      </c>
      <c r="C252" s="119">
        <v>180</v>
      </c>
      <c r="D252" s="169">
        <v>3.39</v>
      </c>
      <c r="E252" s="119">
        <v>3.9</v>
      </c>
      <c r="F252" s="119">
        <v>3.4</v>
      </c>
      <c r="G252" s="119">
        <v>17</v>
      </c>
      <c r="H252" s="119"/>
      <c r="I252" s="119">
        <v>130.9</v>
      </c>
      <c r="J252" s="119"/>
      <c r="K252" s="102">
        <v>0.7</v>
      </c>
      <c r="L252" s="119"/>
    </row>
    <row r="253" spans="1:12" s="106" customFormat="1" ht="19.5" hidden="1" thickBot="1">
      <c r="A253" s="125" t="s">
        <v>6</v>
      </c>
      <c r="B253" s="126">
        <v>30</v>
      </c>
      <c r="C253" s="173">
        <v>0</v>
      </c>
      <c r="D253" s="184">
        <v>2.28</v>
      </c>
      <c r="E253" s="118"/>
      <c r="F253" s="118"/>
      <c r="G253" s="118"/>
      <c r="H253" s="118"/>
      <c r="I253" s="118"/>
      <c r="J253" s="118"/>
      <c r="K253" s="118"/>
      <c r="L253" s="118"/>
    </row>
    <row r="254" spans="1:12" s="106" customFormat="1" ht="20.25" thickBot="1">
      <c r="A254" s="128" t="s">
        <v>4</v>
      </c>
      <c r="B254" s="129"/>
      <c r="C254" s="163">
        <f>C249+C251+C252</f>
        <v>426</v>
      </c>
      <c r="D254" s="164">
        <f>SUM(D249:D253)</f>
        <v>9.1</v>
      </c>
      <c r="E254" s="163">
        <f aca="true" t="shared" si="30" ref="E254:K254">E249+E251+E252</f>
        <v>12.1</v>
      </c>
      <c r="F254" s="163">
        <f t="shared" si="30"/>
        <v>20.799999999999997</v>
      </c>
      <c r="G254" s="163">
        <f t="shared" si="30"/>
        <v>50.230000000000004</v>
      </c>
      <c r="H254" s="163">
        <f t="shared" si="30"/>
        <v>0</v>
      </c>
      <c r="I254" s="163">
        <f t="shared" si="30"/>
        <v>439.9</v>
      </c>
      <c r="J254" s="163">
        <f t="shared" si="30"/>
        <v>0</v>
      </c>
      <c r="K254" s="163">
        <f t="shared" si="30"/>
        <v>4.27</v>
      </c>
      <c r="L254" s="136"/>
    </row>
    <row r="255" spans="1:12" s="106" customFormat="1" ht="18.75">
      <c r="A255" s="100" t="s">
        <v>3</v>
      </c>
      <c r="B255" s="101"/>
      <c r="C255" s="102"/>
      <c r="D255" s="182"/>
      <c r="E255" s="119"/>
      <c r="F255" s="119"/>
      <c r="G255" s="119"/>
      <c r="H255" s="119"/>
      <c r="I255" s="119"/>
      <c r="J255" s="119"/>
      <c r="K255" s="119"/>
      <c r="L255" s="119"/>
    </row>
    <row r="256" spans="1:12" s="106" customFormat="1" ht="18.75">
      <c r="A256" s="146" t="s">
        <v>66</v>
      </c>
      <c r="B256" s="118">
        <v>150</v>
      </c>
      <c r="C256" s="135">
        <v>150</v>
      </c>
      <c r="D256" s="162"/>
      <c r="E256" s="119">
        <v>0.5</v>
      </c>
      <c r="F256" s="119">
        <v>0.2</v>
      </c>
      <c r="G256" s="119">
        <v>18.6</v>
      </c>
      <c r="H256" s="119"/>
      <c r="I256" s="119">
        <v>80.2</v>
      </c>
      <c r="J256" s="119"/>
      <c r="K256" s="119">
        <v>15</v>
      </c>
      <c r="L256" s="119"/>
    </row>
    <row r="257" spans="1:12" s="106" customFormat="1" ht="18.75" hidden="1">
      <c r="A257" s="247" t="s">
        <v>44</v>
      </c>
      <c r="B257" s="121"/>
      <c r="C257" s="102">
        <v>0</v>
      </c>
      <c r="D257" s="248"/>
      <c r="E257" s="166"/>
      <c r="F257" s="167"/>
      <c r="G257" s="118"/>
      <c r="H257" s="249"/>
      <c r="I257" s="167"/>
      <c r="J257" s="118"/>
      <c r="K257" s="118"/>
      <c r="L257" s="118"/>
    </row>
    <row r="258" spans="1:12" s="106" customFormat="1" ht="18.75">
      <c r="A258" s="120"/>
      <c r="B258" s="121"/>
      <c r="C258" s="102"/>
      <c r="D258" s="191"/>
      <c r="E258" s="119"/>
      <c r="F258" s="119"/>
      <c r="G258" s="119"/>
      <c r="H258" s="119"/>
      <c r="I258" s="119"/>
      <c r="J258" s="119"/>
      <c r="K258" s="119"/>
      <c r="L258" s="119"/>
    </row>
    <row r="259" spans="1:12" s="106" customFormat="1" ht="19.5" thickBot="1">
      <c r="A259" s="118"/>
      <c r="B259" s="118"/>
      <c r="C259" s="119"/>
      <c r="D259" s="169"/>
      <c r="E259" s="119"/>
      <c r="F259" s="119"/>
      <c r="G259" s="119"/>
      <c r="H259" s="119"/>
      <c r="I259" s="119"/>
      <c r="J259" s="119"/>
      <c r="K259" s="119"/>
      <c r="L259" s="119"/>
    </row>
    <row r="260" spans="1:12" s="106" customFormat="1" ht="19.5" hidden="1" thickBot="1">
      <c r="A260" s="125" t="s">
        <v>6</v>
      </c>
      <c r="B260" s="126">
        <v>30</v>
      </c>
      <c r="C260" s="173">
        <v>0</v>
      </c>
      <c r="D260" s="184">
        <v>2.28</v>
      </c>
      <c r="E260" s="118"/>
      <c r="F260" s="118"/>
      <c r="G260" s="118"/>
      <c r="H260" s="118"/>
      <c r="I260" s="118"/>
      <c r="J260" s="118"/>
      <c r="K260" s="118"/>
      <c r="L260" s="118"/>
    </row>
    <row r="261" spans="1:12" s="106" customFormat="1" ht="20.25" thickBot="1">
      <c r="A261" s="128" t="s">
        <v>4</v>
      </c>
      <c r="B261" s="129"/>
      <c r="C261" s="163">
        <f>C256+C257+C258+C259+C260</f>
        <v>150</v>
      </c>
      <c r="D261" s="164">
        <f>SUM(D256:D260)</f>
        <v>2.28</v>
      </c>
      <c r="E261" s="163">
        <f aca="true" t="shared" si="31" ref="E261:K261">E256+E257+E258+E259+E260</f>
        <v>0.5</v>
      </c>
      <c r="F261" s="163">
        <f t="shared" si="31"/>
        <v>0.2</v>
      </c>
      <c r="G261" s="163">
        <f t="shared" si="31"/>
        <v>18.6</v>
      </c>
      <c r="H261" s="163">
        <f t="shared" si="31"/>
        <v>0</v>
      </c>
      <c r="I261" s="163">
        <f t="shared" si="31"/>
        <v>80.2</v>
      </c>
      <c r="J261" s="163">
        <f t="shared" si="31"/>
        <v>0</v>
      </c>
      <c r="K261" s="163">
        <f t="shared" si="31"/>
        <v>15</v>
      </c>
      <c r="L261" s="136"/>
    </row>
    <row r="262" spans="1:12" s="106" customFormat="1" ht="18.75">
      <c r="A262" s="138" t="s">
        <v>29</v>
      </c>
      <c r="B262" s="139"/>
      <c r="C262" s="135"/>
      <c r="D262" s="188"/>
      <c r="E262" s="118"/>
      <c r="F262" s="118"/>
      <c r="G262" s="118"/>
      <c r="H262" s="118"/>
      <c r="I262" s="118"/>
      <c r="J262" s="118"/>
      <c r="K262" s="118"/>
      <c r="L262" s="118"/>
    </row>
    <row r="263" spans="1:12" s="106" customFormat="1" ht="18.75">
      <c r="A263" s="142" t="s">
        <v>143</v>
      </c>
      <c r="B263" s="121">
        <v>30</v>
      </c>
      <c r="C263" s="102">
        <v>40</v>
      </c>
      <c r="D263" s="183">
        <v>0.24</v>
      </c>
      <c r="E263" s="144">
        <v>3</v>
      </c>
      <c r="F263" s="145">
        <v>3.22</v>
      </c>
      <c r="G263" s="119">
        <v>11.65</v>
      </c>
      <c r="H263" s="145"/>
      <c r="I263" s="235">
        <v>59</v>
      </c>
      <c r="J263" s="119"/>
      <c r="K263" s="119">
        <v>0.5</v>
      </c>
      <c r="L263" s="119"/>
    </row>
    <row r="264" spans="1:12" s="106" customFormat="1" ht="18.75">
      <c r="A264" s="146" t="s">
        <v>119</v>
      </c>
      <c r="B264" s="118">
        <v>150</v>
      </c>
      <c r="C264" s="119">
        <v>200</v>
      </c>
      <c r="D264" s="169">
        <v>1.47</v>
      </c>
      <c r="E264" s="119">
        <v>2</v>
      </c>
      <c r="F264" s="119">
        <v>6.35</v>
      </c>
      <c r="G264" s="119">
        <v>8.45</v>
      </c>
      <c r="H264" s="190"/>
      <c r="I264" s="119">
        <v>91.3</v>
      </c>
      <c r="J264" s="119"/>
      <c r="K264" s="119">
        <v>1</v>
      </c>
      <c r="L264" s="119"/>
    </row>
    <row r="265" spans="1:12" s="106" customFormat="1" ht="18.75">
      <c r="A265" s="142" t="s">
        <v>92</v>
      </c>
      <c r="B265" s="242">
        <v>190</v>
      </c>
      <c r="C265" s="202">
        <v>80</v>
      </c>
      <c r="D265" s="191">
        <v>18.16</v>
      </c>
      <c r="E265" s="119">
        <v>4.54</v>
      </c>
      <c r="F265" s="119">
        <v>6.78</v>
      </c>
      <c r="G265" s="119">
        <v>19.2</v>
      </c>
      <c r="H265" s="119"/>
      <c r="I265" s="119">
        <v>265</v>
      </c>
      <c r="J265" s="119"/>
      <c r="K265" s="119">
        <v>1.6</v>
      </c>
      <c r="L265" s="119"/>
    </row>
    <row r="266" spans="1:12" s="106" customFormat="1" ht="18.75">
      <c r="A266" s="161" t="s">
        <v>78</v>
      </c>
      <c r="B266" s="236"/>
      <c r="C266" s="237">
        <v>120</v>
      </c>
      <c r="D266" s="177"/>
      <c r="E266" s="119">
        <v>2.43</v>
      </c>
      <c r="F266" s="119">
        <v>0.45</v>
      </c>
      <c r="G266" s="119">
        <v>16.2</v>
      </c>
      <c r="H266" s="119"/>
      <c r="I266" s="119">
        <v>226</v>
      </c>
      <c r="J266" s="101"/>
      <c r="K266" s="102">
        <v>0.1</v>
      </c>
      <c r="L266" s="119"/>
    </row>
    <row r="267" spans="1:12" s="106" customFormat="1" ht="19.5" thickBot="1">
      <c r="A267" s="161" t="s">
        <v>86</v>
      </c>
      <c r="B267" s="176">
        <v>150</v>
      </c>
      <c r="C267" s="109">
        <v>200</v>
      </c>
      <c r="D267" s="177">
        <v>0.12</v>
      </c>
      <c r="E267" s="119">
        <v>0.5</v>
      </c>
      <c r="F267" s="119">
        <v>0.2</v>
      </c>
      <c r="G267" s="119">
        <v>18.6</v>
      </c>
      <c r="H267" s="119"/>
      <c r="I267" s="119">
        <v>34.2</v>
      </c>
      <c r="J267" s="119"/>
      <c r="K267" s="119">
        <v>12</v>
      </c>
      <c r="L267" s="119"/>
    </row>
    <row r="268" spans="1:12" s="106" customFormat="1" ht="19.5" thickBot="1">
      <c r="A268" s="146" t="s">
        <v>6</v>
      </c>
      <c r="B268" s="118">
        <v>20</v>
      </c>
      <c r="C268" s="119">
        <v>40</v>
      </c>
      <c r="D268" s="169">
        <v>1.52</v>
      </c>
      <c r="E268" s="119">
        <v>2.43</v>
      </c>
      <c r="F268" s="119">
        <v>0.45</v>
      </c>
      <c r="G268" s="119">
        <v>26.34</v>
      </c>
      <c r="H268" s="119"/>
      <c r="I268" s="119">
        <v>79.5</v>
      </c>
      <c r="J268" s="101"/>
      <c r="K268" s="102">
        <v>0.1</v>
      </c>
      <c r="L268" s="124"/>
    </row>
    <row r="269" spans="1:12" s="106" customFormat="1" ht="19.5" thickBot="1">
      <c r="A269" s="150" t="s">
        <v>5</v>
      </c>
      <c r="B269" s="152">
        <v>30</v>
      </c>
      <c r="C269" s="192">
        <v>30</v>
      </c>
      <c r="D269" s="193">
        <v>1.98</v>
      </c>
      <c r="E269" s="119">
        <v>24</v>
      </c>
      <c r="F269" s="119">
        <v>0.5</v>
      </c>
      <c r="G269" s="119">
        <v>27</v>
      </c>
      <c r="H269" s="119"/>
      <c r="I269" s="119">
        <v>69</v>
      </c>
      <c r="J269" s="153"/>
      <c r="K269" s="154">
        <v>3</v>
      </c>
      <c r="L269" s="124"/>
    </row>
    <row r="270" spans="1:12" s="106" customFormat="1" ht="19.5">
      <c r="A270" s="178" t="s">
        <v>7</v>
      </c>
      <c r="B270" s="179"/>
      <c r="C270" s="180">
        <f>C263+C264+C265+C266+C267+C268+C269</f>
        <v>710</v>
      </c>
      <c r="D270" s="181">
        <f>SUM(D263:D269)</f>
        <v>23.490000000000002</v>
      </c>
      <c r="E270" s="180">
        <f aca="true" t="shared" si="32" ref="E270:K270">E263+E264+E265+E266+E267+E268+E269</f>
        <v>38.9</v>
      </c>
      <c r="F270" s="180">
        <f t="shared" si="32"/>
        <v>17.95</v>
      </c>
      <c r="G270" s="180">
        <f t="shared" si="32"/>
        <v>127.44</v>
      </c>
      <c r="H270" s="180">
        <f t="shared" si="32"/>
        <v>0</v>
      </c>
      <c r="I270" s="180">
        <f t="shared" si="32"/>
        <v>824</v>
      </c>
      <c r="J270" s="180">
        <f t="shared" si="32"/>
        <v>0</v>
      </c>
      <c r="K270" s="180">
        <f t="shared" si="32"/>
        <v>18.299999999999997</v>
      </c>
      <c r="L270" s="136"/>
    </row>
    <row r="271" spans="1:12" s="106" customFormat="1" ht="20.25" thickBot="1">
      <c r="A271" s="165" t="s">
        <v>8</v>
      </c>
      <c r="B271" s="195"/>
      <c r="C271" s="196"/>
      <c r="D271" s="197"/>
      <c r="E271" s="136"/>
      <c r="F271" s="136"/>
      <c r="G271" s="136"/>
      <c r="H271" s="136"/>
      <c r="I271" s="136"/>
      <c r="J271" s="136"/>
      <c r="K271" s="136"/>
      <c r="L271" s="136"/>
    </row>
    <row r="272" spans="1:12" s="106" customFormat="1" ht="18.75">
      <c r="A272" s="159" t="s">
        <v>75</v>
      </c>
      <c r="B272" s="198">
        <v>70</v>
      </c>
      <c r="C272" s="134">
        <v>200</v>
      </c>
      <c r="D272" s="171">
        <v>4.24</v>
      </c>
      <c r="E272" s="145">
        <v>3.14</v>
      </c>
      <c r="F272" s="145">
        <v>3.32</v>
      </c>
      <c r="G272" s="119">
        <v>7.4</v>
      </c>
      <c r="H272" s="145"/>
      <c r="I272" s="145">
        <v>98.45</v>
      </c>
      <c r="J272" s="119"/>
      <c r="K272" s="102">
        <v>1</v>
      </c>
      <c r="L272" s="119"/>
    </row>
    <row r="273" spans="1:12" s="106" customFormat="1" ht="18.75">
      <c r="A273" s="142" t="s">
        <v>72</v>
      </c>
      <c r="B273" s="176">
        <v>150</v>
      </c>
      <c r="C273" s="109">
        <v>20</v>
      </c>
      <c r="D273" s="177">
        <v>4.2</v>
      </c>
      <c r="E273" s="119">
        <v>5.2</v>
      </c>
      <c r="F273" s="119">
        <v>4.5</v>
      </c>
      <c r="G273" s="119">
        <v>13.32</v>
      </c>
      <c r="H273" s="147"/>
      <c r="I273" s="119">
        <v>98.32</v>
      </c>
      <c r="J273" s="119"/>
      <c r="K273" s="119">
        <v>0.5</v>
      </c>
      <c r="L273" s="119"/>
    </row>
    <row r="274" spans="1:12" s="106" customFormat="1" ht="19.5" thickBot="1">
      <c r="A274" s="142" t="s">
        <v>120</v>
      </c>
      <c r="B274" s="176">
        <v>150</v>
      </c>
      <c r="C274" s="109">
        <v>100</v>
      </c>
      <c r="D274" s="177">
        <v>4.2</v>
      </c>
      <c r="E274" s="119">
        <v>4.2</v>
      </c>
      <c r="F274" s="119">
        <v>6.7</v>
      </c>
      <c r="G274" s="119">
        <v>6.41</v>
      </c>
      <c r="H274" s="119"/>
      <c r="I274" s="119">
        <v>120</v>
      </c>
      <c r="J274" s="119"/>
      <c r="K274" s="119">
        <v>6</v>
      </c>
      <c r="L274" s="119"/>
    </row>
    <row r="275" spans="1:12" s="106" customFormat="1" ht="20.25" thickBot="1">
      <c r="A275" s="128" t="s">
        <v>9</v>
      </c>
      <c r="B275" s="129"/>
      <c r="C275" s="163">
        <f>C272+C273+C274</f>
        <v>320</v>
      </c>
      <c r="D275" s="164">
        <f>SUM(D272:D274)</f>
        <v>12.64</v>
      </c>
      <c r="E275" s="163">
        <f aca="true" t="shared" si="33" ref="E275:K275">E272+E273+E274</f>
        <v>12.54</v>
      </c>
      <c r="F275" s="163">
        <f t="shared" si="33"/>
        <v>14.52</v>
      </c>
      <c r="G275" s="163">
        <f t="shared" si="33"/>
        <v>27.13</v>
      </c>
      <c r="H275" s="163">
        <f t="shared" si="33"/>
        <v>0</v>
      </c>
      <c r="I275" s="163">
        <f t="shared" si="33"/>
        <v>316.77</v>
      </c>
      <c r="J275" s="163">
        <f t="shared" si="33"/>
        <v>0</v>
      </c>
      <c r="K275" s="163">
        <f t="shared" si="33"/>
        <v>7.5</v>
      </c>
      <c r="L275" s="136"/>
    </row>
    <row r="276" spans="1:12" s="106" customFormat="1" ht="19.5" thickBot="1">
      <c r="A276" s="165" t="s">
        <v>10</v>
      </c>
      <c r="B276" s="139"/>
      <c r="C276" s="135"/>
      <c r="D276" s="162"/>
      <c r="E276" s="166"/>
      <c r="F276" s="167"/>
      <c r="G276" s="118"/>
      <c r="H276" s="167"/>
      <c r="I276" s="168"/>
      <c r="J276" s="118"/>
      <c r="K276" s="118"/>
      <c r="L276" s="118"/>
    </row>
    <row r="277" spans="1:12" s="106" customFormat="1" ht="19.5" thickBot="1">
      <c r="A277" s="146" t="s">
        <v>90</v>
      </c>
      <c r="B277" s="118">
        <v>50</v>
      </c>
      <c r="C277" s="119">
        <v>80</v>
      </c>
      <c r="D277" s="169">
        <v>6.71</v>
      </c>
      <c r="E277" s="119">
        <v>2.34</v>
      </c>
      <c r="F277" s="119">
        <v>17.2</v>
      </c>
      <c r="G277" s="119">
        <v>14.35</v>
      </c>
      <c r="H277" s="119"/>
      <c r="I277" s="119">
        <v>75.3</v>
      </c>
      <c r="J277" s="119"/>
      <c r="K277" s="119">
        <v>0</v>
      </c>
      <c r="L277" s="119"/>
    </row>
    <row r="278" spans="1:12" s="106" customFormat="1" ht="19.5" thickBot="1">
      <c r="A278" s="121" t="s">
        <v>42</v>
      </c>
      <c r="B278" s="118"/>
      <c r="C278" s="109">
        <v>120</v>
      </c>
      <c r="D278" s="177"/>
      <c r="E278" s="119">
        <v>3.9</v>
      </c>
      <c r="F278" s="119">
        <v>3.4</v>
      </c>
      <c r="G278" s="119">
        <v>17</v>
      </c>
      <c r="H278" s="119"/>
      <c r="I278" s="119">
        <v>105.3</v>
      </c>
      <c r="J278" s="119"/>
      <c r="K278" s="102">
        <v>0.7</v>
      </c>
      <c r="L278" s="124"/>
    </row>
    <row r="279" spans="1:12" s="106" customFormat="1" ht="19.5" thickBot="1">
      <c r="A279" s="77" t="s">
        <v>69</v>
      </c>
      <c r="B279" s="126"/>
      <c r="C279" s="173">
        <v>230</v>
      </c>
      <c r="D279" s="184"/>
      <c r="E279" s="119">
        <v>0.5</v>
      </c>
      <c r="F279" s="119">
        <v>0.2</v>
      </c>
      <c r="G279" s="119">
        <v>18.6</v>
      </c>
      <c r="H279" s="119"/>
      <c r="I279" s="119">
        <v>73</v>
      </c>
      <c r="J279" s="119"/>
      <c r="K279" s="119">
        <v>2</v>
      </c>
      <c r="L279" s="124"/>
    </row>
    <row r="280" spans="1:12" s="106" customFormat="1" ht="19.5" thickBot="1">
      <c r="A280" s="77" t="s">
        <v>67</v>
      </c>
      <c r="B280" s="126"/>
      <c r="C280" s="173">
        <v>20</v>
      </c>
      <c r="D280" s="184"/>
      <c r="E280" s="119">
        <v>8.14</v>
      </c>
      <c r="F280" s="119">
        <v>0.3</v>
      </c>
      <c r="G280" s="119">
        <v>25</v>
      </c>
      <c r="H280" s="119"/>
      <c r="I280" s="119">
        <v>55</v>
      </c>
      <c r="J280" s="153"/>
      <c r="K280" s="154">
        <v>2</v>
      </c>
      <c r="L280" s="124"/>
    </row>
    <row r="281" spans="1:12" s="106" customFormat="1" ht="19.5" thickBot="1">
      <c r="A281" s="127"/>
      <c r="B281" s="126">
        <v>30</v>
      </c>
      <c r="C281" s="173"/>
      <c r="D281" s="184"/>
      <c r="E281" s="119"/>
      <c r="F281" s="119"/>
      <c r="G281" s="119"/>
      <c r="H281" s="119"/>
      <c r="I281" s="119"/>
      <c r="J281" s="153"/>
      <c r="K281" s="154"/>
      <c r="L281" s="124"/>
    </row>
    <row r="282" spans="1:12" s="106" customFormat="1" ht="20.25" thickBot="1">
      <c r="A282" s="178" t="s">
        <v>11</v>
      </c>
      <c r="B282" s="179"/>
      <c r="C282" s="180">
        <f>C277+C278+C279+C280</f>
        <v>450</v>
      </c>
      <c r="D282" s="181">
        <f>SUM(D277:D281)</f>
        <v>6.71</v>
      </c>
      <c r="E282" s="180">
        <f aca="true" t="shared" si="34" ref="E282:K282">E277+E278+E279+E280</f>
        <v>14.88</v>
      </c>
      <c r="F282" s="180">
        <f t="shared" si="34"/>
        <v>21.099999999999998</v>
      </c>
      <c r="G282" s="180">
        <f t="shared" si="34"/>
        <v>74.95</v>
      </c>
      <c r="H282" s="180">
        <f t="shared" si="34"/>
        <v>0</v>
      </c>
      <c r="I282" s="180">
        <f t="shared" si="34"/>
        <v>308.6</v>
      </c>
      <c r="J282" s="180">
        <f t="shared" si="34"/>
        <v>0</v>
      </c>
      <c r="K282" s="180">
        <f t="shared" si="34"/>
        <v>4.7</v>
      </c>
      <c r="L282" s="136"/>
    </row>
    <row r="283" spans="1:12" s="106" customFormat="1" ht="19.5">
      <c r="A283" s="178" t="s">
        <v>13</v>
      </c>
      <c r="B283" s="179"/>
      <c r="C283" s="180">
        <f>C254+C261+C270+C275+C282</f>
        <v>2056</v>
      </c>
      <c r="D283" s="181" t="e">
        <f>SUM(D282+D275+D270+#REF!+D254)</f>
        <v>#REF!</v>
      </c>
      <c r="E283" s="180">
        <f aca="true" t="shared" si="35" ref="E283:K283">E254+E261+E270+E275+E282</f>
        <v>78.91999999999999</v>
      </c>
      <c r="F283" s="180">
        <f t="shared" si="35"/>
        <v>74.57</v>
      </c>
      <c r="G283" s="180">
        <f t="shared" si="35"/>
        <v>298.35</v>
      </c>
      <c r="H283" s="180">
        <f t="shared" si="35"/>
        <v>0</v>
      </c>
      <c r="I283" s="180">
        <f t="shared" si="35"/>
        <v>1969.4699999999998</v>
      </c>
      <c r="J283" s="180">
        <f t="shared" si="35"/>
        <v>0</v>
      </c>
      <c r="K283" s="180">
        <f t="shared" si="35"/>
        <v>49.769999999999996</v>
      </c>
      <c r="L283" s="98"/>
    </row>
    <row r="284" spans="1:12" s="95" customFormat="1" ht="19.5">
      <c r="A284" s="96"/>
      <c r="B284" s="96"/>
      <c r="C284" s="97"/>
      <c r="D284" s="96"/>
      <c r="E284" s="97"/>
      <c r="F284" s="97"/>
      <c r="G284" s="97"/>
      <c r="H284" s="97"/>
      <c r="I284" s="97"/>
      <c r="J284" s="97"/>
      <c r="K284" s="97"/>
      <c r="L284" s="96"/>
    </row>
    <row r="285" spans="1:12" s="95" customFormat="1" ht="19.5">
      <c r="A285" s="96"/>
      <c r="B285" s="96"/>
      <c r="C285" s="97"/>
      <c r="D285" s="96"/>
      <c r="E285" s="97"/>
      <c r="F285" s="97"/>
      <c r="G285" s="97"/>
      <c r="H285" s="97"/>
      <c r="I285" s="97"/>
      <c r="J285" s="97"/>
      <c r="K285" s="97"/>
      <c r="L285" s="96"/>
    </row>
    <row r="286" spans="1:12" s="95" customFormat="1" ht="19.5">
      <c r="A286" s="96"/>
      <c r="B286" s="96"/>
      <c r="C286" s="97"/>
      <c r="D286" s="96"/>
      <c r="E286" s="97"/>
      <c r="F286" s="97"/>
      <c r="G286" s="97"/>
      <c r="H286" s="97"/>
      <c r="I286" s="97"/>
      <c r="J286" s="97"/>
      <c r="K286" s="97"/>
      <c r="L286" s="96"/>
    </row>
    <row r="287" spans="1:12" s="95" customFormat="1" ht="19.5">
      <c r="A287" s="96"/>
      <c r="B287" s="96"/>
      <c r="C287" s="97"/>
      <c r="D287" s="96"/>
      <c r="E287" s="97"/>
      <c r="F287" s="97"/>
      <c r="G287" s="97"/>
      <c r="H287" s="97"/>
      <c r="I287" s="97"/>
      <c r="J287" s="97"/>
      <c r="K287" s="97"/>
      <c r="L287" s="96"/>
    </row>
    <row r="288" spans="1:12" s="95" customFormat="1" ht="19.5">
      <c r="A288" s="96"/>
      <c r="B288" s="96"/>
      <c r="C288" s="97"/>
      <c r="D288" s="96"/>
      <c r="E288" s="97"/>
      <c r="F288" s="97"/>
      <c r="G288" s="97"/>
      <c r="H288" s="97"/>
      <c r="I288" s="97"/>
      <c r="J288" s="97"/>
      <c r="K288" s="97"/>
      <c r="L288" s="96"/>
    </row>
    <row r="289" spans="1:12" s="95" customFormat="1" ht="19.5">
      <c r="A289" s="96"/>
      <c r="B289" s="96"/>
      <c r="C289" s="97"/>
      <c r="D289" s="96"/>
      <c r="E289" s="97"/>
      <c r="F289" s="97"/>
      <c r="G289" s="97"/>
      <c r="H289" s="97"/>
      <c r="I289" s="97"/>
      <c r="J289" s="97"/>
      <c r="K289" s="97"/>
      <c r="L289" s="96"/>
    </row>
    <row r="290" spans="1:12" s="95" customFormat="1" ht="19.5">
      <c r="A290" s="96"/>
      <c r="B290" s="96"/>
      <c r="C290" s="97"/>
      <c r="D290" s="96"/>
      <c r="E290" s="97"/>
      <c r="F290" s="97"/>
      <c r="G290" s="97"/>
      <c r="H290" s="97"/>
      <c r="I290" s="97"/>
      <c r="J290" s="97"/>
      <c r="K290" s="97"/>
      <c r="L290" s="96"/>
    </row>
    <row r="291" spans="1:12" s="95" customFormat="1" ht="19.5">
      <c r="A291" s="96"/>
      <c r="B291" s="96"/>
      <c r="C291" s="97"/>
      <c r="D291" s="96"/>
      <c r="E291" s="97"/>
      <c r="F291" s="97"/>
      <c r="G291" s="97"/>
      <c r="H291" s="97"/>
      <c r="I291" s="97"/>
      <c r="J291" s="97"/>
      <c r="K291" s="97"/>
      <c r="L291" s="96"/>
    </row>
    <row r="292" spans="1:12" s="95" customFormat="1" ht="19.5">
      <c r="A292" s="96"/>
      <c r="B292" s="96"/>
      <c r="C292" s="97"/>
      <c r="D292" s="96"/>
      <c r="E292" s="97"/>
      <c r="F292" s="97"/>
      <c r="G292" s="97"/>
      <c r="H292" s="97"/>
      <c r="I292" s="97"/>
      <c r="J292" s="97"/>
      <c r="K292" s="97"/>
      <c r="L292" s="96"/>
    </row>
    <row r="293" spans="1:12" s="95" customFormat="1" ht="19.5">
      <c r="A293" s="96"/>
      <c r="B293" s="96"/>
      <c r="C293" s="97"/>
      <c r="D293" s="96"/>
      <c r="E293" s="97"/>
      <c r="F293" s="97"/>
      <c r="G293" s="97"/>
      <c r="H293" s="97"/>
      <c r="I293" s="97"/>
      <c r="J293" s="97"/>
      <c r="K293" s="97"/>
      <c r="L293" s="96"/>
    </row>
    <row r="294" spans="1:12" s="95" customFormat="1" ht="19.5">
      <c r="A294" s="96"/>
      <c r="B294" s="96"/>
      <c r="C294" s="97"/>
      <c r="D294" s="96"/>
      <c r="E294" s="97"/>
      <c r="F294" s="97"/>
      <c r="G294" s="97"/>
      <c r="H294" s="97"/>
      <c r="I294" s="97"/>
      <c r="J294" s="97"/>
      <c r="K294" s="97"/>
      <c r="L294" s="96"/>
    </row>
    <row r="295" spans="1:12" s="95" customFormat="1" ht="19.5">
      <c r="A295" s="96"/>
      <c r="B295" s="96"/>
      <c r="C295" s="97"/>
      <c r="D295" s="96"/>
      <c r="E295" s="97"/>
      <c r="F295" s="97"/>
      <c r="G295" s="97"/>
      <c r="H295" s="97"/>
      <c r="I295" s="97"/>
      <c r="J295" s="97"/>
      <c r="K295" s="97"/>
      <c r="L295" s="96"/>
    </row>
    <row r="296" spans="1:12" s="95" customFormat="1" ht="19.5">
      <c r="A296" s="96"/>
      <c r="B296" s="96"/>
      <c r="C296" s="97"/>
      <c r="D296" s="96"/>
      <c r="E296" s="97"/>
      <c r="F296" s="97"/>
      <c r="G296" s="97"/>
      <c r="H296" s="97"/>
      <c r="I296" s="97"/>
      <c r="J296" s="97"/>
      <c r="K296" s="97"/>
      <c r="L296" s="96"/>
    </row>
    <row r="297" spans="1:12" s="95" customFormat="1" ht="19.5">
      <c r="A297" s="96"/>
      <c r="B297" s="96"/>
      <c r="C297" s="97"/>
      <c r="D297" s="96"/>
      <c r="E297" s="97"/>
      <c r="F297" s="97"/>
      <c r="G297" s="97"/>
      <c r="H297" s="97"/>
      <c r="I297" s="97"/>
      <c r="J297" s="97"/>
      <c r="K297" s="97"/>
      <c r="L297" s="96"/>
    </row>
    <row r="298" spans="1:12" s="95" customFormat="1" ht="19.5">
      <c r="A298" s="96"/>
      <c r="B298" s="96"/>
      <c r="C298" s="97"/>
      <c r="D298" s="96"/>
      <c r="E298" s="97"/>
      <c r="F298" s="97"/>
      <c r="G298" s="97"/>
      <c r="H298" s="97"/>
      <c r="I298" s="97"/>
      <c r="J298" s="97"/>
      <c r="K298" s="97"/>
      <c r="L298" s="96"/>
    </row>
    <row r="299" spans="1:12" s="106" customFormat="1" ht="18.75">
      <c r="A299" s="138" t="s">
        <v>17</v>
      </c>
      <c r="B299" s="207"/>
      <c r="C299" s="135"/>
      <c r="D299" s="208"/>
      <c r="E299" s="134"/>
      <c r="F299" s="134"/>
      <c r="G299" s="134"/>
      <c r="H299" s="134"/>
      <c r="I299" s="134"/>
      <c r="J299" s="134"/>
      <c r="K299" s="134"/>
      <c r="L299" s="134"/>
    </row>
    <row r="300" spans="1:12" s="106" customFormat="1" ht="18.75">
      <c r="A300" s="100" t="s">
        <v>3</v>
      </c>
      <c r="B300" s="101"/>
      <c r="C300" s="102"/>
      <c r="D300" s="182"/>
      <c r="E300" s="119"/>
      <c r="F300" s="119"/>
      <c r="G300" s="119"/>
      <c r="H300" s="119"/>
      <c r="I300" s="119"/>
      <c r="J300" s="119"/>
      <c r="K300" s="119"/>
      <c r="L300" s="119"/>
    </row>
    <row r="301" spans="1:12" s="106" customFormat="1" ht="18.75">
      <c r="A301" s="146" t="s">
        <v>121</v>
      </c>
      <c r="B301" s="119">
        <v>150</v>
      </c>
      <c r="C301" s="119">
        <v>200</v>
      </c>
      <c r="D301" s="160">
        <v>6.78</v>
      </c>
      <c r="E301" s="144">
        <v>4.23</v>
      </c>
      <c r="F301" s="145">
        <v>7</v>
      </c>
      <c r="G301" s="145">
        <v>5</v>
      </c>
      <c r="H301" s="145"/>
      <c r="I301" s="235">
        <v>230.5</v>
      </c>
      <c r="J301" s="119"/>
      <c r="K301" s="119">
        <v>0.6</v>
      </c>
      <c r="L301" s="119"/>
    </row>
    <row r="302" spans="1:12" s="106" customFormat="1" ht="19.5" thickBot="1">
      <c r="A302" s="120" t="s">
        <v>55</v>
      </c>
      <c r="B302" s="118">
        <v>5</v>
      </c>
      <c r="C302" s="119">
        <v>61</v>
      </c>
      <c r="D302" s="169">
        <v>0.02</v>
      </c>
      <c r="E302" s="119">
        <v>4.2</v>
      </c>
      <c r="F302" s="119">
        <v>9.9</v>
      </c>
      <c r="G302" s="119">
        <v>28.4</v>
      </c>
      <c r="H302" s="119"/>
      <c r="I302" s="119">
        <v>130</v>
      </c>
      <c r="J302" s="119"/>
      <c r="K302" s="119">
        <v>0.6</v>
      </c>
      <c r="L302" s="119"/>
    </row>
    <row r="303" spans="1:12" s="106" customFormat="1" ht="19.5" thickBot="1">
      <c r="A303" s="118" t="s">
        <v>47</v>
      </c>
      <c r="B303" s="118">
        <v>150</v>
      </c>
      <c r="C303" s="119">
        <v>180</v>
      </c>
      <c r="D303" s="169">
        <v>1.05</v>
      </c>
      <c r="E303" s="119">
        <v>3.9</v>
      </c>
      <c r="F303" s="119">
        <v>3.4</v>
      </c>
      <c r="G303" s="119">
        <v>21.1</v>
      </c>
      <c r="H303" s="119"/>
      <c r="I303" s="119">
        <v>130.9</v>
      </c>
      <c r="J303" s="119"/>
      <c r="K303" s="102">
        <v>0.7</v>
      </c>
      <c r="L303" s="124"/>
    </row>
    <row r="304" spans="1:12" s="106" customFormat="1" ht="19.5" hidden="1" thickBot="1">
      <c r="A304" s="125" t="s">
        <v>6</v>
      </c>
      <c r="B304" s="126">
        <v>30</v>
      </c>
      <c r="C304" s="173">
        <v>0</v>
      </c>
      <c r="D304" s="184">
        <v>2.28</v>
      </c>
      <c r="E304" s="118"/>
      <c r="F304" s="118"/>
      <c r="G304" s="118"/>
      <c r="H304" s="118"/>
      <c r="I304" s="118"/>
      <c r="J304" s="118"/>
      <c r="K304" s="118"/>
      <c r="L304" s="118"/>
    </row>
    <row r="305" spans="1:12" s="106" customFormat="1" ht="20.25" thickBot="1">
      <c r="A305" s="128" t="s">
        <v>4</v>
      </c>
      <c r="B305" s="129"/>
      <c r="C305" s="163">
        <f>C301+C302+C303</f>
        <v>441</v>
      </c>
      <c r="D305" s="164">
        <f>+SUM(D301:D304)</f>
        <v>10.129999999999999</v>
      </c>
      <c r="E305" s="163">
        <f aca="true" t="shared" si="36" ref="E305:K305">E301+E302+E303</f>
        <v>12.33</v>
      </c>
      <c r="F305" s="163">
        <f t="shared" si="36"/>
        <v>20.299999999999997</v>
      </c>
      <c r="G305" s="163">
        <f t="shared" si="36"/>
        <v>54.5</v>
      </c>
      <c r="H305" s="163">
        <f t="shared" si="36"/>
        <v>0</v>
      </c>
      <c r="I305" s="163">
        <f t="shared" si="36"/>
        <v>491.4</v>
      </c>
      <c r="J305" s="163">
        <f t="shared" si="36"/>
        <v>0</v>
      </c>
      <c r="K305" s="163">
        <f t="shared" si="36"/>
        <v>1.9</v>
      </c>
      <c r="L305" s="136"/>
    </row>
    <row r="306" spans="1:12" s="106" customFormat="1" ht="18.75">
      <c r="A306" s="100" t="s">
        <v>94</v>
      </c>
      <c r="B306" s="101"/>
      <c r="C306" s="102"/>
      <c r="D306" s="182"/>
      <c r="E306" s="119"/>
      <c r="F306" s="119"/>
      <c r="G306" s="119"/>
      <c r="H306" s="119"/>
      <c r="I306" s="119"/>
      <c r="J306" s="119"/>
      <c r="K306" s="119"/>
      <c r="L306" s="119"/>
    </row>
    <row r="307" spans="1:12" s="106" customFormat="1" ht="18.75">
      <c r="A307" s="146" t="s">
        <v>66</v>
      </c>
      <c r="B307" s="119">
        <v>150</v>
      </c>
      <c r="C307" s="119">
        <v>150</v>
      </c>
      <c r="D307" s="160">
        <v>3.71</v>
      </c>
      <c r="E307" s="119">
        <v>0.5</v>
      </c>
      <c r="F307" s="119">
        <v>0.2</v>
      </c>
      <c r="G307" s="119">
        <v>18.6</v>
      </c>
      <c r="H307" s="119"/>
      <c r="I307" s="119">
        <v>34.2</v>
      </c>
      <c r="J307" s="119"/>
      <c r="K307" s="119">
        <v>15</v>
      </c>
      <c r="L307" s="119"/>
    </row>
    <row r="308" spans="1:12" s="106" customFormat="1" ht="19.5" thickBot="1">
      <c r="A308" s="120"/>
      <c r="B308" s="118">
        <v>5</v>
      </c>
      <c r="C308" s="119"/>
      <c r="D308" s="169"/>
      <c r="E308" s="119"/>
      <c r="F308" s="119"/>
      <c r="G308" s="119"/>
      <c r="H308" s="119"/>
      <c r="I308" s="119"/>
      <c r="J308" s="119"/>
      <c r="K308" s="119"/>
      <c r="L308" s="119"/>
    </row>
    <row r="309" spans="1:12" s="106" customFormat="1" ht="19.5" thickBot="1">
      <c r="A309" s="118"/>
      <c r="B309" s="118">
        <v>150</v>
      </c>
      <c r="C309" s="119"/>
      <c r="D309" s="169"/>
      <c r="E309" s="119"/>
      <c r="F309" s="119"/>
      <c r="G309" s="119"/>
      <c r="H309" s="119"/>
      <c r="I309" s="119"/>
      <c r="J309" s="119"/>
      <c r="K309" s="102"/>
      <c r="L309" s="124"/>
    </row>
    <row r="310" spans="1:12" s="106" customFormat="1" ht="19.5" hidden="1" thickBot="1">
      <c r="A310" s="125" t="s">
        <v>6</v>
      </c>
      <c r="B310" s="126">
        <v>30</v>
      </c>
      <c r="C310" s="173">
        <v>0</v>
      </c>
      <c r="D310" s="184">
        <v>2.28</v>
      </c>
      <c r="E310" s="118"/>
      <c r="F310" s="118"/>
      <c r="G310" s="118"/>
      <c r="H310" s="118"/>
      <c r="I310" s="118"/>
      <c r="J310" s="118"/>
      <c r="K310" s="118"/>
      <c r="L310" s="118"/>
    </row>
    <row r="311" spans="1:12" s="106" customFormat="1" ht="20.25" thickBot="1">
      <c r="A311" s="128" t="s">
        <v>4</v>
      </c>
      <c r="B311" s="129"/>
      <c r="C311" s="163">
        <f>C307+C308+C309+C310</f>
        <v>150</v>
      </c>
      <c r="D311" s="164">
        <f>+SUM(D307:D310)</f>
        <v>5.99</v>
      </c>
      <c r="E311" s="163">
        <f aca="true" t="shared" si="37" ref="E311:K311">E307+E308+E309+E310</f>
        <v>0.5</v>
      </c>
      <c r="F311" s="163">
        <f t="shared" si="37"/>
        <v>0.2</v>
      </c>
      <c r="G311" s="163">
        <f t="shared" si="37"/>
        <v>18.6</v>
      </c>
      <c r="H311" s="163">
        <f t="shared" si="37"/>
        <v>0</v>
      </c>
      <c r="I311" s="163">
        <f t="shared" si="37"/>
        <v>34.2</v>
      </c>
      <c r="J311" s="163">
        <f t="shared" si="37"/>
        <v>0</v>
      </c>
      <c r="K311" s="163">
        <f t="shared" si="37"/>
        <v>15</v>
      </c>
      <c r="L311" s="136"/>
    </row>
    <row r="312" spans="1:12" s="106" customFormat="1" ht="18.75">
      <c r="A312" s="138" t="s">
        <v>29</v>
      </c>
      <c r="B312" s="139"/>
      <c r="C312" s="135"/>
      <c r="D312" s="188"/>
      <c r="E312" s="118"/>
      <c r="F312" s="118"/>
      <c r="G312" s="118"/>
      <c r="H312" s="118"/>
      <c r="I312" s="118"/>
      <c r="J312" s="118"/>
      <c r="K312" s="118"/>
      <c r="L312" s="118"/>
    </row>
    <row r="313" spans="1:12" s="106" customFormat="1" ht="18.75" customHeight="1">
      <c r="A313" s="142" t="s">
        <v>46</v>
      </c>
      <c r="B313" s="121">
        <v>30</v>
      </c>
      <c r="C313" s="102">
        <v>40</v>
      </c>
      <c r="D313" s="183">
        <v>1.08</v>
      </c>
      <c r="E313" s="144">
        <v>0.5</v>
      </c>
      <c r="F313" s="145">
        <v>3.2</v>
      </c>
      <c r="G313" s="119">
        <v>2</v>
      </c>
      <c r="H313" s="145"/>
      <c r="I313" s="145">
        <v>58.45</v>
      </c>
      <c r="J313" s="119"/>
      <c r="K313" s="119">
        <v>14</v>
      </c>
      <c r="L313" s="119"/>
    </row>
    <row r="314" spans="1:12" s="106" customFormat="1" ht="36.75" customHeight="1">
      <c r="A314" s="146" t="s">
        <v>81</v>
      </c>
      <c r="B314" s="118">
        <v>200</v>
      </c>
      <c r="C314" s="119">
        <v>200</v>
      </c>
      <c r="D314" s="169">
        <v>1.67</v>
      </c>
      <c r="E314" s="119">
        <v>4.6</v>
      </c>
      <c r="F314" s="119">
        <v>7.5</v>
      </c>
      <c r="G314" s="119">
        <v>9.54</v>
      </c>
      <c r="H314" s="147"/>
      <c r="I314" s="119">
        <v>137.23</v>
      </c>
      <c r="J314" s="119"/>
      <c r="K314" s="119">
        <v>1.3</v>
      </c>
      <c r="L314" s="119"/>
    </row>
    <row r="315" spans="1:12" s="106" customFormat="1" ht="18.75">
      <c r="A315" s="142" t="s">
        <v>98</v>
      </c>
      <c r="B315" s="148">
        <v>70</v>
      </c>
      <c r="C315" s="102">
        <v>80</v>
      </c>
      <c r="D315" s="191">
        <v>7.32</v>
      </c>
      <c r="E315" s="119">
        <v>4.54</v>
      </c>
      <c r="F315" s="119">
        <v>9.4</v>
      </c>
      <c r="G315" s="119">
        <v>20.13</v>
      </c>
      <c r="H315" s="119"/>
      <c r="I315" s="119">
        <v>112.09</v>
      </c>
      <c r="J315" s="119"/>
      <c r="K315" s="119">
        <v>1</v>
      </c>
      <c r="L315" s="119"/>
    </row>
    <row r="316" spans="1:12" s="106" customFormat="1" ht="18.75">
      <c r="A316" s="150" t="s">
        <v>42</v>
      </c>
      <c r="B316" s="151">
        <v>120</v>
      </c>
      <c r="C316" s="243">
        <v>120</v>
      </c>
      <c r="D316" s="187">
        <v>3.54</v>
      </c>
      <c r="E316" s="119">
        <v>3.9</v>
      </c>
      <c r="F316" s="119">
        <v>3.4</v>
      </c>
      <c r="G316" s="119">
        <v>17</v>
      </c>
      <c r="H316" s="119"/>
      <c r="I316" s="119">
        <v>105.3</v>
      </c>
      <c r="J316" s="119"/>
      <c r="K316" s="102">
        <v>0.7</v>
      </c>
      <c r="L316" s="119"/>
    </row>
    <row r="317" spans="1:12" s="106" customFormat="1" ht="19.5" thickBot="1">
      <c r="A317" s="161" t="s">
        <v>83</v>
      </c>
      <c r="B317" s="176">
        <v>150</v>
      </c>
      <c r="C317" s="109">
        <v>200</v>
      </c>
      <c r="D317" s="177">
        <v>0.12</v>
      </c>
      <c r="E317" s="144">
        <v>4.2</v>
      </c>
      <c r="F317" s="145">
        <v>10.2</v>
      </c>
      <c r="G317" s="119">
        <v>11</v>
      </c>
      <c r="H317" s="145"/>
      <c r="I317" s="145">
        <v>118</v>
      </c>
      <c r="J317" s="119"/>
      <c r="K317" s="102">
        <v>0.9</v>
      </c>
      <c r="L317" s="119"/>
    </row>
    <row r="318" spans="1:12" s="106" customFormat="1" ht="19.5" thickBot="1">
      <c r="A318" s="146" t="s">
        <v>6</v>
      </c>
      <c r="B318" s="118">
        <v>20</v>
      </c>
      <c r="C318" s="119">
        <v>40</v>
      </c>
      <c r="D318" s="169">
        <v>1.52</v>
      </c>
      <c r="E318" s="119">
        <v>2.43</v>
      </c>
      <c r="F318" s="119">
        <v>0.45</v>
      </c>
      <c r="G318" s="119">
        <v>26.34</v>
      </c>
      <c r="H318" s="119"/>
      <c r="I318" s="119">
        <v>79.5</v>
      </c>
      <c r="J318" s="101"/>
      <c r="K318" s="102">
        <v>0.1</v>
      </c>
      <c r="L318" s="124"/>
    </row>
    <row r="319" spans="1:12" s="106" customFormat="1" ht="19.5" thickBot="1">
      <c r="A319" s="150" t="s">
        <v>5</v>
      </c>
      <c r="B319" s="152">
        <v>30</v>
      </c>
      <c r="C319" s="192">
        <v>50</v>
      </c>
      <c r="D319" s="193">
        <v>1.98</v>
      </c>
      <c r="E319" s="119">
        <v>24</v>
      </c>
      <c r="F319" s="119">
        <v>0.5</v>
      </c>
      <c r="G319" s="119">
        <v>27</v>
      </c>
      <c r="H319" s="119"/>
      <c r="I319" s="119">
        <v>69</v>
      </c>
      <c r="J319" s="153"/>
      <c r="K319" s="154">
        <v>3</v>
      </c>
      <c r="L319" s="124"/>
    </row>
    <row r="320" spans="1:12" s="106" customFormat="1" ht="19.5">
      <c r="A320" s="178" t="s">
        <v>7</v>
      </c>
      <c r="B320" s="179"/>
      <c r="C320" s="180">
        <f>C313+C314+C315+C316+C317+C318+C319</f>
        <v>730</v>
      </c>
      <c r="D320" s="181">
        <f>SUM(D313:D319)</f>
        <v>17.229999999999997</v>
      </c>
      <c r="E320" s="180">
        <f aca="true" t="shared" si="38" ref="E320:K320">E313+E314+E315+E316+E317+E318+E319</f>
        <v>44.17</v>
      </c>
      <c r="F320" s="180">
        <f t="shared" si="38"/>
        <v>34.650000000000006</v>
      </c>
      <c r="G320" s="180">
        <f t="shared" si="38"/>
        <v>113.01</v>
      </c>
      <c r="H320" s="180">
        <f t="shared" si="38"/>
        <v>0</v>
      </c>
      <c r="I320" s="180">
        <f t="shared" si="38"/>
        <v>679.5699999999999</v>
      </c>
      <c r="J320" s="180">
        <f t="shared" si="38"/>
        <v>0</v>
      </c>
      <c r="K320" s="180">
        <f t="shared" si="38"/>
        <v>21</v>
      </c>
      <c r="L320" s="136"/>
    </row>
    <row r="321" spans="1:12" s="106" customFormat="1" ht="20.25" thickBot="1">
      <c r="A321" s="165" t="s">
        <v>8</v>
      </c>
      <c r="B321" s="195"/>
      <c r="C321" s="196"/>
      <c r="D321" s="197"/>
      <c r="E321" s="136"/>
      <c r="F321" s="136"/>
      <c r="G321" s="136"/>
      <c r="H321" s="136"/>
      <c r="I321" s="136"/>
      <c r="J321" s="136"/>
      <c r="K321" s="136"/>
      <c r="L321" s="136"/>
    </row>
    <row r="322" spans="1:12" s="106" customFormat="1" ht="18.75">
      <c r="A322" s="142"/>
      <c r="B322" s="121"/>
      <c r="C322" s="102"/>
      <c r="D322" s="191"/>
      <c r="E322" s="119"/>
      <c r="F322" s="119"/>
      <c r="G322" s="119"/>
      <c r="H322" s="119"/>
      <c r="I322" s="119"/>
      <c r="J322" s="119"/>
      <c r="K322" s="119"/>
      <c r="L322" s="119"/>
    </row>
    <row r="323" spans="1:12" s="106" customFormat="1" ht="18.75">
      <c r="A323" s="227" t="s">
        <v>40</v>
      </c>
      <c r="B323" s="139"/>
      <c r="C323" s="135">
        <v>20</v>
      </c>
      <c r="D323" s="188"/>
      <c r="E323" s="119">
        <v>5.2</v>
      </c>
      <c r="F323" s="119">
        <v>4.5</v>
      </c>
      <c r="G323" s="119">
        <v>13.32</v>
      </c>
      <c r="H323" s="147"/>
      <c r="I323" s="119">
        <v>98.32</v>
      </c>
      <c r="J323" s="119"/>
      <c r="K323" s="119">
        <v>0</v>
      </c>
      <c r="L323" s="119"/>
    </row>
    <row r="324" spans="1:12" s="106" customFormat="1" ht="18.75">
      <c r="A324" s="227" t="s">
        <v>112</v>
      </c>
      <c r="B324" s="139">
        <v>50</v>
      </c>
      <c r="C324" s="135">
        <v>100</v>
      </c>
      <c r="D324" s="162">
        <v>2.6</v>
      </c>
      <c r="E324" s="145">
        <v>2.5</v>
      </c>
      <c r="F324" s="145">
        <v>3.1</v>
      </c>
      <c r="G324" s="119">
        <v>59.2</v>
      </c>
      <c r="H324" s="145"/>
      <c r="I324" s="145">
        <v>54</v>
      </c>
      <c r="J324" s="119"/>
      <c r="K324" s="119">
        <v>1.3</v>
      </c>
      <c r="L324" s="119"/>
    </row>
    <row r="325" spans="1:12" s="106" customFormat="1" ht="19.5" thickBot="1">
      <c r="A325" s="227" t="s">
        <v>111</v>
      </c>
      <c r="B325" s="139">
        <v>50</v>
      </c>
      <c r="C325" s="135">
        <v>220</v>
      </c>
      <c r="D325" s="162">
        <v>2.6</v>
      </c>
      <c r="E325" s="119">
        <v>4.8</v>
      </c>
      <c r="F325" s="119">
        <v>4</v>
      </c>
      <c r="G325" s="119">
        <v>14.54</v>
      </c>
      <c r="H325" s="119"/>
      <c r="I325" s="119">
        <v>167</v>
      </c>
      <c r="J325" s="119"/>
      <c r="K325" s="119">
        <v>3.4</v>
      </c>
      <c r="L325" s="119"/>
    </row>
    <row r="326" spans="1:12" s="106" customFormat="1" ht="20.25" thickBot="1">
      <c r="A326" s="128" t="s">
        <v>9</v>
      </c>
      <c r="B326" s="129"/>
      <c r="C326" s="163">
        <f>C323+C324+C325</f>
        <v>340</v>
      </c>
      <c r="D326" s="164">
        <f>SUM(D322:D325)</f>
        <v>5.2</v>
      </c>
      <c r="E326" s="163">
        <f aca="true" t="shared" si="39" ref="E326:K326">E323+E324+E325</f>
        <v>12.5</v>
      </c>
      <c r="F326" s="163">
        <f t="shared" si="39"/>
        <v>11.6</v>
      </c>
      <c r="G326" s="163">
        <f t="shared" si="39"/>
        <v>87.06</v>
      </c>
      <c r="H326" s="163">
        <f t="shared" si="39"/>
        <v>0</v>
      </c>
      <c r="I326" s="163">
        <f t="shared" si="39"/>
        <v>319.32</v>
      </c>
      <c r="J326" s="163">
        <f t="shared" si="39"/>
        <v>0</v>
      </c>
      <c r="K326" s="163">
        <f t="shared" si="39"/>
        <v>4.7</v>
      </c>
      <c r="L326" s="136"/>
    </row>
    <row r="327" spans="1:12" s="106" customFormat="1" ht="19.5" thickBot="1">
      <c r="A327" s="165" t="s">
        <v>10</v>
      </c>
      <c r="B327" s="139"/>
      <c r="C327" s="135"/>
      <c r="D327" s="162"/>
      <c r="E327" s="166"/>
      <c r="F327" s="167"/>
      <c r="G327" s="118"/>
      <c r="H327" s="167"/>
      <c r="I327" s="168"/>
      <c r="J327" s="118"/>
      <c r="K327" s="118"/>
      <c r="L327" s="118"/>
    </row>
    <row r="328" spans="1:12" s="106" customFormat="1" ht="32.25" customHeight="1">
      <c r="A328" s="142" t="s">
        <v>122</v>
      </c>
      <c r="B328" s="148">
        <v>60</v>
      </c>
      <c r="C328" s="202">
        <v>220</v>
      </c>
      <c r="D328" s="191">
        <v>8.07</v>
      </c>
      <c r="E328" s="119">
        <v>6.43</v>
      </c>
      <c r="F328" s="119">
        <v>11.31</v>
      </c>
      <c r="G328" s="119">
        <v>15.43</v>
      </c>
      <c r="H328" s="190"/>
      <c r="I328" s="119">
        <v>390.32</v>
      </c>
      <c r="J328" s="119"/>
      <c r="K328" s="102">
        <v>7</v>
      </c>
      <c r="L328" s="119"/>
    </row>
    <row r="329" spans="1:12" s="106" customFormat="1" ht="21.75" customHeight="1">
      <c r="A329" s="247"/>
      <c r="B329" s="148"/>
      <c r="C329" s="202"/>
      <c r="D329" s="267"/>
      <c r="E329" s="145"/>
      <c r="F329" s="145"/>
      <c r="G329" s="119"/>
      <c r="H329" s="145"/>
      <c r="I329" s="145"/>
      <c r="J329" s="119"/>
      <c r="K329" s="119"/>
      <c r="L329" s="265"/>
    </row>
    <row r="330" spans="1:12" s="106" customFormat="1" ht="21.75" customHeight="1" thickBot="1">
      <c r="A330" s="118" t="s">
        <v>58</v>
      </c>
      <c r="B330" s="148"/>
      <c r="C330" s="202">
        <v>230</v>
      </c>
      <c r="D330" s="267"/>
      <c r="E330" s="144">
        <v>1.07</v>
      </c>
      <c r="F330" s="145">
        <v>2.43</v>
      </c>
      <c r="G330" s="119">
        <v>6.86</v>
      </c>
      <c r="H330" s="145"/>
      <c r="I330" s="145">
        <v>56.98</v>
      </c>
      <c r="J330" s="119"/>
      <c r="K330" s="102">
        <v>0.6</v>
      </c>
      <c r="L330" s="265"/>
    </row>
    <row r="331" spans="1:12" s="106" customFormat="1" ht="19.5" thickBot="1">
      <c r="A331" s="118"/>
      <c r="B331" s="118"/>
      <c r="C331" s="119"/>
      <c r="D331" s="169"/>
      <c r="E331" s="119"/>
      <c r="F331" s="119"/>
      <c r="G331" s="119"/>
      <c r="H331" s="119"/>
      <c r="I331" s="119"/>
      <c r="J331" s="119"/>
      <c r="K331" s="102"/>
      <c r="L331" s="124"/>
    </row>
    <row r="332" spans="1:12" s="106" customFormat="1" ht="20.25" thickBot="1">
      <c r="A332" s="178" t="s">
        <v>11</v>
      </c>
      <c r="B332" s="179"/>
      <c r="C332" s="180">
        <f>C328+C330</f>
        <v>450</v>
      </c>
      <c r="D332" s="181">
        <v>12.55</v>
      </c>
      <c r="E332" s="180">
        <f aca="true" t="shared" si="40" ref="E332:K332">E328+E330</f>
        <v>7.5</v>
      </c>
      <c r="F332" s="180">
        <f t="shared" si="40"/>
        <v>13.74</v>
      </c>
      <c r="G332" s="180">
        <f t="shared" si="40"/>
        <v>22.29</v>
      </c>
      <c r="H332" s="180">
        <f t="shared" si="40"/>
        <v>0</v>
      </c>
      <c r="I332" s="180">
        <f t="shared" si="40"/>
        <v>447.3</v>
      </c>
      <c r="J332" s="180">
        <f t="shared" si="40"/>
        <v>0</v>
      </c>
      <c r="K332" s="180">
        <f t="shared" si="40"/>
        <v>7.6</v>
      </c>
      <c r="L332" s="136"/>
    </row>
    <row r="333" spans="1:12" s="106" customFormat="1" ht="19.5">
      <c r="A333" s="178" t="s">
        <v>13</v>
      </c>
      <c r="B333" s="179"/>
      <c r="C333" s="180">
        <f>C332+C326+C320+C311+C305</f>
        <v>2111</v>
      </c>
      <c r="D333" s="181" t="e">
        <f>SUM(D332+D326+D320+#REF!+D305)</f>
        <v>#REF!</v>
      </c>
      <c r="E333" s="180">
        <f aca="true" t="shared" si="41" ref="E333:K333">E332+E326+E320+E311+E305</f>
        <v>77</v>
      </c>
      <c r="F333" s="180">
        <f t="shared" si="41"/>
        <v>80.49000000000001</v>
      </c>
      <c r="G333" s="180">
        <f t="shared" si="41"/>
        <v>295.46000000000004</v>
      </c>
      <c r="H333" s="180">
        <f t="shared" si="41"/>
        <v>0</v>
      </c>
      <c r="I333" s="180">
        <f t="shared" si="41"/>
        <v>1971.79</v>
      </c>
      <c r="J333" s="180">
        <f t="shared" si="41"/>
        <v>0</v>
      </c>
      <c r="K333" s="180">
        <f t="shared" si="41"/>
        <v>50.199999999999996</v>
      </c>
      <c r="L333" s="98"/>
    </row>
    <row r="334" spans="1:12" s="95" customFormat="1" ht="19.5">
      <c r="A334" s="96"/>
      <c r="B334" s="96"/>
      <c r="C334" s="97"/>
      <c r="D334" s="96"/>
      <c r="E334" s="97"/>
      <c r="F334" s="97"/>
      <c r="G334" s="97"/>
      <c r="H334" s="97"/>
      <c r="I334" s="97"/>
      <c r="J334" s="97"/>
      <c r="K334" s="97"/>
      <c r="L334" s="96"/>
    </row>
    <row r="335" spans="1:12" s="95" customFormat="1" ht="19.5">
      <c r="A335" s="96"/>
      <c r="B335" s="96"/>
      <c r="C335" s="97"/>
      <c r="D335" s="96"/>
      <c r="E335" s="97"/>
      <c r="F335" s="97"/>
      <c r="G335" s="97"/>
      <c r="H335" s="97"/>
      <c r="I335" s="97"/>
      <c r="J335" s="97"/>
      <c r="K335" s="97"/>
      <c r="L335" s="96"/>
    </row>
    <row r="336" spans="1:12" s="95" customFormat="1" ht="19.5">
      <c r="A336" s="96"/>
      <c r="B336" s="96"/>
      <c r="C336" s="97"/>
      <c r="D336" s="96"/>
      <c r="E336" s="97"/>
      <c r="F336" s="97"/>
      <c r="G336" s="97"/>
      <c r="H336" s="97"/>
      <c r="I336" s="97"/>
      <c r="J336" s="97"/>
      <c r="K336" s="97"/>
      <c r="L336" s="96"/>
    </row>
    <row r="337" spans="1:12" s="95" customFormat="1" ht="19.5">
      <c r="A337" s="96"/>
      <c r="B337" s="96"/>
      <c r="C337" s="97"/>
      <c r="D337" s="96"/>
      <c r="E337" s="97"/>
      <c r="F337" s="97"/>
      <c r="G337" s="97"/>
      <c r="H337" s="97"/>
      <c r="I337" s="97"/>
      <c r="J337" s="97"/>
      <c r="K337" s="97"/>
      <c r="L337" s="96"/>
    </row>
    <row r="338" spans="1:12" s="95" customFormat="1" ht="19.5">
      <c r="A338" s="96"/>
      <c r="B338" s="96"/>
      <c r="C338" s="97"/>
      <c r="D338" s="96"/>
      <c r="E338" s="97"/>
      <c r="F338" s="97"/>
      <c r="G338" s="97"/>
      <c r="H338" s="97"/>
      <c r="I338" s="97"/>
      <c r="J338" s="97"/>
      <c r="K338" s="97"/>
      <c r="L338" s="96"/>
    </row>
    <row r="339" spans="1:12" s="95" customFormat="1" ht="19.5">
      <c r="A339" s="96"/>
      <c r="B339" s="96"/>
      <c r="C339" s="97"/>
      <c r="D339" s="96"/>
      <c r="E339" s="97"/>
      <c r="F339" s="97"/>
      <c r="G339" s="97"/>
      <c r="H339" s="97"/>
      <c r="I339" s="97"/>
      <c r="J339" s="97"/>
      <c r="K339" s="97"/>
      <c r="L339" s="96"/>
    </row>
    <row r="340" spans="1:12" s="95" customFormat="1" ht="19.5">
      <c r="A340" s="96"/>
      <c r="B340" s="96"/>
      <c r="C340" s="97"/>
      <c r="D340" s="96"/>
      <c r="E340" s="97"/>
      <c r="F340" s="97"/>
      <c r="G340" s="97"/>
      <c r="H340" s="97"/>
      <c r="I340" s="97"/>
      <c r="J340" s="97"/>
      <c r="K340" s="97"/>
      <c r="L340" s="96"/>
    </row>
    <row r="341" spans="1:12" s="95" customFormat="1" ht="19.5">
      <c r="A341" s="96"/>
      <c r="B341" s="96"/>
      <c r="C341" s="97"/>
      <c r="D341" s="96"/>
      <c r="E341" s="97"/>
      <c r="F341" s="97"/>
      <c r="G341" s="97"/>
      <c r="H341" s="97"/>
      <c r="I341" s="97"/>
      <c r="J341" s="97"/>
      <c r="K341" s="97"/>
      <c r="L341" s="96"/>
    </row>
    <row r="342" spans="1:12" s="95" customFormat="1" ht="19.5">
      <c r="A342" s="96"/>
      <c r="B342" s="96"/>
      <c r="C342" s="97"/>
      <c r="D342" s="96"/>
      <c r="E342" s="97"/>
      <c r="F342" s="97"/>
      <c r="G342" s="97"/>
      <c r="H342" s="97"/>
      <c r="I342" s="97"/>
      <c r="J342" s="97"/>
      <c r="K342" s="97"/>
      <c r="L342" s="96"/>
    </row>
    <row r="343" spans="1:12" s="95" customFormat="1" ht="19.5">
      <c r="A343" s="96"/>
      <c r="B343" s="96"/>
      <c r="C343" s="97"/>
      <c r="D343" s="96"/>
      <c r="E343" s="97"/>
      <c r="F343" s="97"/>
      <c r="G343" s="97"/>
      <c r="H343" s="97"/>
      <c r="I343" s="97"/>
      <c r="J343" s="97"/>
      <c r="K343" s="97"/>
      <c r="L343" s="96"/>
    </row>
    <row r="344" spans="1:12" s="95" customFormat="1" ht="19.5">
      <c r="A344" s="96"/>
      <c r="B344" s="96"/>
      <c r="C344" s="97"/>
      <c r="D344" s="96"/>
      <c r="E344" s="97"/>
      <c r="F344" s="97"/>
      <c r="G344" s="97"/>
      <c r="H344" s="97"/>
      <c r="I344" s="97"/>
      <c r="J344" s="97"/>
      <c r="K344" s="97"/>
      <c r="L344" s="96"/>
    </row>
    <row r="345" spans="1:12" s="95" customFormat="1" ht="19.5">
      <c r="A345" s="96"/>
      <c r="B345" s="96"/>
      <c r="C345" s="97"/>
      <c r="D345" s="96"/>
      <c r="E345" s="97"/>
      <c r="F345" s="97"/>
      <c r="G345" s="97"/>
      <c r="H345" s="97"/>
      <c r="I345" s="97"/>
      <c r="J345" s="97"/>
      <c r="K345" s="97"/>
      <c r="L345" s="96"/>
    </row>
    <row r="346" spans="1:12" s="106" customFormat="1" ht="18.75">
      <c r="A346" s="138" t="s">
        <v>18</v>
      </c>
      <c r="B346" s="207"/>
      <c r="C346" s="135"/>
      <c r="D346" s="208"/>
      <c r="E346" s="134"/>
      <c r="F346" s="134"/>
      <c r="G346" s="134"/>
      <c r="H346" s="134"/>
      <c r="I346" s="134"/>
      <c r="J346" s="134"/>
      <c r="K346" s="134"/>
      <c r="L346" s="134"/>
    </row>
    <row r="347" spans="1:12" s="106" customFormat="1" ht="18.75">
      <c r="A347" s="100" t="s">
        <v>3</v>
      </c>
      <c r="B347" s="101"/>
      <c r="C347" s="102"/>
      <c r="D347" s="182"/>
      <c r="E347" s="119"/>
      <c r="F347" s="119"/>
      <c r="G347" s="119"/>
      <c r="H347" s="119"/>
      <c r="I347" s="119"/>
      <c r="J347" s="119"/>
      <c r="K347" s="119"/>
      <c r="L347" s="119"/>
    </row>
    <row r="348" spans="1:12" s="106" customFormat="1" ht="18.75">
      <c r="A348" s="146" t="s">
        <v>123</v>
      </c>
      <c r="B348" s="118">
        <v>150</v>
      </c>
      <c r="C348" s="119">
        <v>190</v>
      </c>
      <c r="D348" s="169">
        <v>2.64</v>
      </c>
      <c r="E348" s="119">
        <v>4.5</v>
      </c>
      <c r="F348" s="119">
        <v>6.7</v>
      </c>
      <c r="G348" s="119">
        <v>20.2</v>
      </c>
      <c r="H348" s="119"/>
      <c r="I348" s="119">
        <v>215</v>
      </c>
      <c r="J348" s="119"/>
      <c r="K348" s="119">
        <v>0.6</v>
      </c>
      <c r="L348" s="119"/>
    </row>
    <row r="349" spans="1:12" s="106" customFormat="1" ht="18.75">
      <c r="A349" s="247"/>
      <c r="B349" s="121"/>
      <c r="C349" s="102"/>
      <c r="D349" s="267"/>
      <c r="E349" s="119"/>
      <c r="F349" s="119"/>
      <c r="G349" s="119"/>
      <c r="H349" s="119"/>
      <c r="I349" s="119"/>
      <c r="J349" s="119"/>
      <c r="K349" s="119"/>
      <c r="L349" s="119"/>
    </row>
    <row r="350" spans="1:12" s="106" customFormat="1" ht="18.75">
      <c r="A350" s="120" t="s">
        <v>73</v>
      </c>
      <c r="B350" s="121">
        <v>5</v>
      </c>
      <c r="C350" s="102">
        <v>46</v>
      </c>
      <c r="D350" s="191">
        <v>0.02</v>
      </c>
      <c r="E350" s="119">
        <v>2.54</v>
      </c>
      <c r="F350" s="119">
        <v>2.7</v>
      </c>
      <c r="G350" s="119">
        <v>28.4</v>
      </c>
      <c r="H350" s="119"/>
      <c r="I350" s="119">
        <v>198</v>
      </c>
      <c r="J350" s="119"/>
      <c r="K350" s="119">
        <v>0</v>
      </c>
      <c r="L350" s="119"/>
    </row>
    <row r="351" spans="1:12" s="106" customFormat="1" ht="18.75" hidden="1">
      <c r="A351" s="125" t="s">
        <v>6</v>
      </c>
      <c r="B351" s="126">
        <v>30</v>
      </c>
      <c r="C351" s="173">
        <v>0</v>
      </c>
      <c r="D351" s="184">
        <v>2.28</v>
      </c>
      <c r="E351" s="118"/>
      <c r="F351" s="118"/>
      <c r="G351" s="118"/>
      <c r="H351" s="118"/>
      <c r="I351" s="118"/>
      <c r="J351" s="118"/>
      <c r="K351" s="118"/>
      <c r="L351" s="118"/>
    </row>
    <row r="352" spans="1:12" s="106" customFormat="1" ht="19.5" thickBot="1">
      <c r="A352" s="175" t="s">
        <v>62</v>
      </c>
      <c r="B352" s="176">
        <v>150</v>
      </c>
      <c r="C352" s="109">
        <v>180</v>
      </c>
      <c r="D352" s="177">
        <v>2.83</v>
      </c>
      <c r="E352" s="119">
        <v>3.45</v>
      </c>
      <c r="F352" s="119">
        <v>3.53</v>
      </c>
      <c r="G352" s="119">
        <v>7.45</v>
      </c>
      <c r="H352" s="119"/>
      <c r="I352" s="119">
        <v>74.4</v>
      </c>
      <c r="J352" s="101"/>
      <c r="K352" s="102">
        <v>0.3</v>
      </c>
      <c r="L352" s="119"/>
    </row>
    <row r="353" spans="1:12" s="106" customFormat="1" ht="20.25" thickBot="1">
      <c r="A353" s="128" t="s">
        <v>4</v>
      </c>
      <c r="B353" s="129"/>
      <c r="C353" s="163">
        <f>C352+C350+C348</f>
        <v>416</v>
      </c>
      <c r="D353" s="164">
        <f>SUM(D348:D352)</f>
        <v>7.77</v>
      </c>
      <c r="E353" s="163">
        <f aca="true" t="shared" si="42" ref="E353:K353">E352+E350+E348</f>
        <v>10.49</v>
      </c>
      <c r="F353" s="163">
        <f t="shared" si="42"/>
        <v>12.93</v>
      </c>
      <c r="G353" s="163">
        <f t="shared" si="42"/>
        <v>56.05</v>
      </c>
      <c r="H353" s="163">
        <f t="shared" si="42"/>
        <v>0</v>
      </c>
      <c r="I353" s="163">
        <f t="shared" si="42"/>
        <v>487.4</v>
      </c>
      <c r="J353" s="163">
        <f t="shared" si="42"/>
        <v>0</v>
      </c>
      <c r="K353" s="163">
        <f t="shared" si="42"/>
        <v>0.8999999999999999</v>
      </c>
      <c r="L353" s="136"/>
    </row>
    <row r="354" spans="1:12" s="106" customFormat="1" ht="18.75">
      <c r="A354" s="100" t="s">
        <v>94</v>
      </c>
      <c r="B354" s="101"/>
      <c r="C354" s="102"/>
      <c r="D354" s="182"/>
      <c r="E354" s="119"/>
      <c r="F354" s="119"/>
      <c r="G354" s="119"/>
      <c r="H354" s="119"/>
      <c r="I354" s="119"/>
      <c r="J354" s="119"/>
      <c r="K354" s="119"/>
      <c r="L354" s="119"/>
    </row>
    <row r="355" spans="1:12" s="106" customFormat="1" ht="18.75">
      <c r="A355" s="146" t="s">
        <v>66</v>
      </c>
      <c r="B355" s="118">
        <v>150</v>
      </c>
      <c r="C355" s="119">
        <v>150</v>
      </c>
      <c r="D355" s="160">
        <v>3.71</v>
      </c>
      <c r="E355" s="119">
        <v>0.5</v>
      </c>
      <c r="F355" s="119">
        <v>0.2</v>
      </c>
      <c r="G355" s="119">
        <v>18.6</v>
      </c>
      <c r="H355" s="119"/>
      <c r="I355" s="119">
        <v>78.43</v>
      </c>
      <c r="J355" s="119"/>
      <c r="K355" s="119">
        <v>15</v>
      </c>
      <c r="L355" s="119"/>
    </row>
    <row r="356" spans="1:12" s="106" customFormat="1" ht="18.75">
      <c r="A356" s="247"/>
      <c r="B356" s="121"/>
      <c r="C356" s="102"/>
      <c r="D356" s="267"/>
      <c r="E356" s="119"/>
      <c r="F356" s="119"/>
      <c r="G356" s="119"/>
      <c r="H356" s="119"/>
      <c r="I356" s="119"/>
      <c r="J356" s="119"/>
      <c r="K356" s="119"/>
      <c r="L356" s="119"/>
    </row>
    <row r="357" spans="1:12" s="106" customFormat="1" ht="18.75">
      <c r="A357" s="120"/>
      <c r="B357" s="121"/>
      <c r="C357" s="102"/>
      <c r="D357" s="191"/>
      <c r="E357" s="119"/>
      <c r="F357" s="119"/>
      <c r="G357" s="119"/>
      <c r="H357" s="119"/>
      <c r="I357" s="119"/>
      <c r="J357" s="119"/>
      <c r="K357" s="119"/>
      <c r="L357" s="119"/>
    </row>
    <row r="358" spans="1:12" s="106" customFormat="1" ht="18.75" hidden="1">
      <c r="A358" s="125"/>
      <c r="B358" s="126"/>
      <c r="C358" s="173"/>
      <c r="D358" s="184"/>
      <c r="E358" s="118"/>
      <c r="F358" s="118"/>
      <c r="G358" s="118"/>
      <c r="H358" s="118"/>
      <c r="I358" s="118"/>
      <c r="J358" s="118"/>
      <c r="K358" s="118"/>
      <c r="L358" s="118"/>
    </row>
    <row r="359" spans="1:12" s="106" customFormat="1" ht="19.5" thickBot="1">
      <c r="A359" s="175"/>
      <c r="B359" s="176"/>
      <c r="C359" s="109"/>
      <c r="D359" s="177"/>
      <c r="E359" s="119"/>
      <c r="F359" s="119"/>
      <c r="G359" s="119"/>
      <c r="H359" s="119"/>
      <c r="I359" s="119"/>
      <c r="J359" s="119"/>
      <c r="K359" s="119"/>
      <c r="L359" s="119"/>
    </row>
    <row r="360" spans="1:12" s="106" customFormat="1" ht="20.25" thickBot="1">
      <c r="A360" s="128" t="s">
        <v>4</v>
      </c>
      <c r="B360" s="129"/>
      <c r="C360" s="163">
        <f>C355+C356+C357+C359</f>
        <v>150</v>
      </c>
      <c r="D360" s="164">
        <f>SUM(D355:D359)</f>
        <v>3.71</v>
      </c>
      <c r="E360" s="163">
        <f aca="true" t="shared" si="43" ref="E360:K360">E355+E357+E358+E359</f>
        <v>0.5</v>
      </c>
      <c r="F360" s="163">
        <f t="shared" si="43"/>
        <v>0.2</v>
      </c>
      <c r="G360" s="163">
        <f t="shared" si="43"/>
        <v>18.6</v>
      </c>
      <c r="H360" s="163">
        <f t="shared" si="43"/>
        <v>0</v>
      </c>
      <c r="I360" s="163">
        <f t="shared" si="43"/>
        <v>78.43</v>
      </c>
      <c r="J360" s="163">
        <f t="shared" si="43"/>
        <v>0</v>
      </c>
      <c r="K360" s="163">
        <f t="shared" si="43"/>
        <v>15</v>
      </c>
      <c r="L360" s="136"/>
    </row>
    <row r="361" spans="1:12" s="106" customFormat="1" ht="18.75">
      <c r="A361" s="138" t="s">
        <v>29</v>
      </c>
      <c r="B361" s="139"/>
      <c r="C361" s="135"/>
      <c r="D361" s="188"/>
      <c r="E361" s="118"/>
      <c r="F361" s="118"/>
      <c r="G361" s="118"/>
      <c r="H361" s="118"/>
      <c r="I361" s="118"/>
      <c r="J361" s="118"/>
      <c r="K361" s="118"/>
      <c r="L361" s="118"/>
    </row>
    <row r="362" spans="1:12" s="106" customFormat="1" ht="18.75">
      <c r="A362" s="142" t="s">
        <v>142</v>
      </c>
      <c r="B362" s="121">
        <v>45</v>
      </c>
      <c r="C362" s="102">
        <v>40</v>
      </c>
      <c r="D362" s="183">
        <v>0.59</v>
      </c>
      <c r="E362" s="144">
        <v>2.14</v>
      </c>
      <c r="F362" s="145">
        <v>3.2</v>
      </c>
      <c r="G362" s="119">
        <v>2</v>
      </c>
      <c r="H362" s="145"/>
      <c r="I362" s="145">
        <v>87</v>
      </c>
      <c r="J362" s="119"/>
      <c r="K362" s="119">
        <v>3.57</v>
      </c>
      <c r="L362" s="119"/>
    </row>
    <row r="363" spans="1:12" s="106" customFormat="1" ht="18.75">
      <c r="A363" s="142" t="s">
        <v>77</v>
      </c>
      <c r="B363" s="121">
        <v>200</v>
      </c>
      <c r="C363" s="102">
        <v>200</v>
      </c>
      <c r="D363" s="191">
        <v>4.02</v>
      </c>
      <c r="E363" s="119">
        <v>18</v>
      </c>
      <c r="F363" s="119">
        <v>9.4</v>
      </c>
      <c r="G363" s="119">
        <v>14.2</v>
      </c>
      <c r="H363" s="147"/>
      <c r="I363" s="119">
        <v>115.56</v>
      </c>
      <c r="J363" s="119"/>
      <c r="K363" s="119">
        <v>4.54</v>
      </c>
      <c r="L363" s="119"/>
    </row>
    <row r="364" spans="1:12" s="106" customFormat="1" ht="18.75">
      <c r="A364" s="142" t="s">
        <v>124</v>
      </c>
      <c r="B364" s="242">
        <v>60</v>
      </c>
      <c r="C364" s="102">
        <v>120</v>
      </c>
      <c r="D364" s="191">
        <v>5.58</v>
      </c>
      <c r="E364" s="119">
        <v>1.43</v>
      </c>
      <c r="F364" s="119">
        <v>9.4</v>
      </c>
      <c r="G364" s="119">
        <v>24.3</v>
      </c>
      <c r="H364" s="119"/>
      <c r="I364" s="119">
        <v>221</v>
      </c>
      <c r="J364" s="119"/>
      <c r="K364" s="119">
        <v>4</v>
      </c>
      <c r="L364" s="119"/>
    </row>
    <row r="365" spans="1:12" s="106" customFormat="1" ht="18.75">
      <c r="A365" s="142" t="s">
        <v>82</v>
      </c>
      <c r="B365" s="121"/>
      <c r="C365" s="243">
        <v>80</v>
      </c>
      <c r="D365" s="187"/>
      <c r="E365" s="119">
        <v>8.43</v>
      </c>
      <c r="F365" s="119">
        <v>9.4</v>
      </c>
      <c r="G365" s="119">
        <v>20.13</v>
      </c>
      <c r="H365" s="119"/>
      <c r="I365" s="119">
        <v>112.09</v>
      </c>
      <c r="J365" s="119"/>
      <c r="K365" s="119">
        <v>1</v>
      </c>
      <c r="L365" s="119"/>
    </row>
    <row r="366" spans="1:12" s="106" customFormat="1" ht="19.5" thickBot="1">
      <c r="A366" s="161" t="s">
        <v>56</v>
      </c>
      <c r="B366" s="176">
        <v>150</v>
      </c>
      <c r="C366" s="109">
        <v>200</v>
      </c>
      <c r="D366" s="177">
        <v>0.08</v>
      </c>
      <c r="E366" s="119">
        <v>8</v>
      </c>
      <c r="F366" s="119">
        <v>0.1</v>
      </c>
      <c r="G366" s="119">
        <v>18</v>
      </c>
      <c r="H366" s="119"/>
      <c r="I366" s="119">
        <v>43.23</v>
      </c>
      <c r="J366" s="119"/>
      <c r="K366" s="119">
        <v>6</v>
      </c>
      <c r="L366" s="119"/>
    </row>
    <row r="367" spans="1:12" s="106" customFormat="1" ht="19.5" thickBot="1">
      <c r="A367" s="146" t="s">
        <v>6</v>
      </c>
      <c r="B367" s="118">
        <v>20</v>
      </c>
      <c r="C367" s="119">
        <v>40</v>
      </c>
      <c r="D367" s="169">
        <v>1.52</v>
      </c>
      <c r="E367" s="119">
        <v>2.43</v>
      </c>
      <c r="F367" s="119">
        <v>0.45</v>
      </c>
      <c r="G367" s="119">
        <v>26.34</v>
      </c>
      <c r="H367" s="119"/>
      <c r="I367" s="119">
        <v>56.54</v>
      </c>
      <c r="J367" s="101"/>
      <c r="K367" s="102">
        <v>0.1</v>
      </c>
      <c r="L367" s="124"/>
    </row>
    <row r="368" spans="1:12" s="106" customFormat="1" ht="19.5" thickBot="1">
      <c r="A368" s="150" t="s">
        <v>5</v>
      </c>
      <c r="B368" s="152">
        <v>30</v>
      </c>
      <c r="C368" s="192">
        <v>30</v>
      </c>
      <c r="D368" s="193">
        <v>1.98</v>
      </c>
      <c r="E368" s="119">
        <v>3</v>
      </c>
      <c r="F368" s="119">
        <v>0.5</v>
      </c>
      <c r="G368" s="119">
        <v>27</v>
      </c>
      <c r="H368" s="119"/>
      <c r="I368" s="119">
        <v>54</v>
      </c>
      <c r="J368" s="153"/>
      <c r="K368" s="154">
        <v>3</v>
      </c>
      <c r="L368" s="124"/>
    </row>
    <row r="369" spans="1:12" s="106" customFormat="1" ht="19.5">
      <c r="A369" s="178" t="s">
        <v>7</v>
      </c>
      <c r="B369" s="179"/>
      <c r="C369" s="180">
        <f>C368+C367+C366+C365+C364+C363+C362</f>
        <v>710</v>
      </c>
      <c r="D369" s="181">
        <f>SUM(D362:D368)</f>
        <v>13.77</v>
      </c>
      <c r="E369" s="180">
        <f aca="true" t="shared" si="44" ref="E369:K369">E368+E367+E366+E365+E364+E363+E362</f>
        <v>43.43</v>
      </c>
      <c r="F369" s="180">
        <f t="shared" si="44"/>
        <v>32.45</v>
      </c>
      <c r="G369" s="180">
        <f t="shared" si="44"/>
        <v>131.97</v>
      </c>
      <c r="H369" s="180">
        <f t="shared" si="44"/>
        <v>0</v>
      </c>
      <c r="I369" s="180">
        <f t="shared" si="44"/>
        <v>689.4200000000001</v>
      </c>
      <c r="J369" s="180">
        <f t="shared" si="44"/>
        <v>0</v>
      </c>
      <c r="K369" s="180">
        <f t="shared" si="44"/>
        <v>22.21</v>
      </c>
      <c r="L369" s="136"/>
    </row>
    <row r="370" spans="1:12" s="106" customFormat="1" ht="20.25" thickBot="1">
      <c r="A370" s="165" t="s">
        <v>8</v>
      </c>
      <c r="B370" s="250"/>
      <c r="C370" s="251"/>
      <c r="D370" s="252"/>
      <c r="E370" s="136"/>
      <c r="F370" s="136"/>
      <c r="G370" s="136"/>
      <c r="H370" s="136"/>
      <c r="I370" s="136"/>
      <c r="J370" s="136"/>
      <c r="K370" s="136"/>
      <c r="L370" s="136"/>
    </row>
    <row r="371" spans="1:12" s="106" customFormat="1" ht="19.5" thickBot="1">
      <c r="A371" s="253" t="s">
        <v>64</v>
      </c>
      <c r="B371" s="118">
        <v>150</v>
      </c>
      <c r="C371" s="119">
        <v>200</v>
      </c>
      <c r="D371" s="169">
        <v>4.2</v>
      </c>
      <c r="E371" s="119">
        <v>1.45</v>
      </c>
      <c r="F371" s="119">
        <v>3.43</v>
      </c>
      <c r="G371" s="119">
        <v>7</v>
      </c>
      <c r="H371" s="147"/>
      <c r="I371" s="119">
        <v>98.09</v>
      </c>
      <c r="J371" s="119"/>
      <c r="K371" s="119">
        <v>0.5</v>
      </c>
      <c r="L371" s="119"/>
    </row>
    <row r="372" spans="1:12" s="106" customFormat="1" ht="19.5" customHeight="1" thickBot="1">
      <c r="A372" s="227" t="s">
        <v>72</v>
      </c>
      <c r="B372" s="139">
        <v>25</v>
      </c>
      <c r="C372" s="135">
        <v>20</v>
      </c>
      <c r="D372" s="162">
        <v>2.6</v>
      </c>
      <c r="E372" s="119">
        <v>2.54</v>
      </c>
      <c r="F372" s="119">
        <v>4.5</v>
      </c>
      <c r="G372" s="119">
        <v>13.32</v>
      </c>
      <c r="H372" s="147"/>
      <c r="I372" s="119">
        <v>54.45</v>
      </c>
      <c r="J372" s="119"/>
      <c r="K372" s="119">
        <v>0</v>
      </c>
      <c r="L372" s="124"/>
    </row>
    <row r="373" spans="1:12" s="106" customFormat="1" ht="21" customHeight="1" thickBot="1">
      <c r="A373" s="227" t="s">
        <v>91</v>
      </c>
      <c r="B373" s="139">
        <v>25</v>
      </c>
      <c r="C373" s="135">
        <v>100</v>
      </c>
      <c r="D373" s="162">
        <v>2.6</v>
      </c>
      <c r="E373" s="119">
        <v>2.32</v>
      </c>
      <c r="F373" s="119">
        <v>5.34</v>
      </c>
      <c r="G373" s="119">
        <v>24.32</v>
      </c>
      <c r="H373" s="147"/>
      <c r="I373" s="119">
        <v>145</v>
      </c>
      <c r="J373" s="119"/>
      <c r="K373" s="119">
        <v>3</v>
      </c>
      <c r="L373" s="124"/>
    </row>
    <row r="374" spans="1:12" s="106" customFormat="1" ht="21.75" customHeight="1" thickBot="1">
      <c r="A374" s="128" t="s">
        <v>9</v>
      </c>
      <c r="B374" s="129"/>
      <c r="C374" s="163">
        <f>C373+C372+C371</f>
        <v>320</v>
      </c>
      <c r="D374" s="164">
        <f>SUM(D371:D373)</f>
        <v>9.4</v>
      </c>
      <c r="E374" s="163">
        <f aca="true" t="shared" si="45" ref="E374:K374">E373+E372+E371</f>
        <v>6.31</v>
      </c>
      <c r="F374" s="163">
        <f t="shared" si="45"/>
        <v>13.27</v>
      </c>
      <c r="G374" s="163">
        <f t="shared" si="45"/>
        <v>44.64</v>
      </c>
      <c r="H374" s="163">
        <f t="shared" si="45"/>
        <v>0</v>
      </c>
      <c r="I374" s="163">
        <f t="shared" si="45"/>
        <v>297.53999999999996</v>
      </c>
      <c r="J374" s="163">
        <f t="shared" si="45"/>
        <v>0</v>
      </c>
      <c r="K374" s="163">
        <f t="shared" si="45"/>
        <v>3.5</v>
      </c>
      <c r="L374" s="136"/>
    </row>
    <row r="375" spans="1:12" s="106" customFormat="1" ht="33.75" customHeight="1" thickBot="1">
      <c r="A375" s="165" t="s">
        <v>10</v>
      </c>
      <c r="B375" s="139"/>
      <c r="C375" s="135"/>
      <c r="D375" s="162"/>
      <c r="E375" s="166"/>
      <c r="F375" s="167"/>
      <c r="G375" s="118"/>
      <c r="H375" s="167"/>
      <c r="I375" s="168"/>
      <c r="J375" s="118"/>
      <c r="K375" s="118"/>
      <c r="L375" s="118"/>
    </row>
    <row r="376" spans="1:12" s="106" customFormat="1" ht="19.5" thickBot="1">
      <c r="A376" s="146" t="s">
        <v>125</v>
      </c>
      <c r="B376" s="254">
        <v>120</v>
      </c>
      <c r="C376" s="119">
        <v>80</v>
      </c>
      <c r="D376" s="160">
        <v>10.11</v>
      </c>
      <c r="E376" s="144">
        <v>3.23</v>
      </c>
      <c r="F376" s="145">
        <v>6.54</v>
      </c>
      <c r="G376" s="119">
        <v>67</v>
      </c>
      <c r="H376" s="145"/>
      <c r="I376" s="145">
        <v>234</v>
      </c>
      <c r="J376" s="119"/>
      <c r="K376" s="119">
        <v>3</v>
      </c>
      <c r="L376" s="119"/>
    </row>
    <row r="377" spans="1:12" s="106" customFormat="1" ht="18" customHeight="1" thickBot="1">
      <c r="A377" s="121" t="s">
        <v>42</v>
      </c>
      <c r="B377" s="118">
        <v>150</v>
      </c>
      <c r="C377" s="119">
        <v>120</v>
      </c>
      <c r="D377" s="169">
        <v>0.09</v>
      </c>
      <c r="E377" s="119">
        <v>5.6</v>
      </c>
      <c r="F377" s="119">
        <v>3.4</v>
      </c>
      <c r="G377" s="119">
        <v>17</v>
      </c>
      <c r="H377" s="119"/>
      <c r="I377" s="119">
        <v>68.54</v>
      </c>
      <c r="J377" s="119"/>
      <c r="K377" s="102">
        <v>0.7</v>
      </c>
      <c r="L377" s="124"/>
    </row>
    <row r="378" spans="1:12" s="106" customFormat="1" ht="15.75" customHeight="1" thickBot="1">
      <c r="A378" s="121" t="s">
        <v>74</v>
      </c>
      <c r="B378" s="118">
        <v>150</v>
      </c>
      <c r="C378" s="119">
        <v>40</v>
      </c>
      <c r="D378" s="160">
        <v>3.71</v>
      </c>
      <c r="E378" s="144">
        <v>3</v>
      </c>
      <c r="F378" s="145">
        <v>3.22</v>
      </c>
      <c r="G378" s="119">
        <v>11.65</v>
      </c>
      <c r="H378" s="145"/>
      <c r="I378" s="235">
        <v>59</v>
      </c>
      <c r="J378" s="119"/>
      <c r="K378" s="119">
        <v>0.5</v>
      </c>
      <c r="L378" s="124"/>
    </row>
    <row r="379" spans="1:12" s="106" customFormat="1" ht="17.25" customHeight="1" thickBot="1">
      <c r="A379" s="121" t="s">
        <v>58</v>
      </c>
      <c r="B379" s="118">
        <v>150</v>
      </c>
      <c r="C379" s="119">
        <v>200</v>
      </c>
      <c r="D379" s="160">
        <v>3.71</v>
      </c>
      <c r="E379" s="144">
        <v>1.07</v>
      </c>
      <c r="F379" s="145">
        <v>2.43</v>
      </c>
      <c r="G379" s="119">
        <v>6.86</v>
      </c>
      <c r="H379" s="145"/>
      <c r="I379" s="145">
        <v>56.98</v>
      </c>
      <c r="J379" s="119"/>
      <c r="K379" s="102">
        <v>0.6</v>
      </c>
      <c r="L379" s="124"/>
    </row>
    <row r="380" spans="1:12" s="106" customFormat="1" ht="21.75" customHeight="1" thickBot="1">
      <c r="A380" s="121" t="s">
        <v>67</v>
      </c>
      <c r="B380" s="118">
        <v>150</v>
      </c>
      <c r="C380" s="119">
        <v>20</v>
      </c>
      <c r="D380" s="160">
        <v>3.71</v>
      </c>
      <c r="E380" s="119">
        <v>3</v>
      </c>
      <c r="F380" s="119">
        <v>0.5</v>
      </c>
      <c r="G380" s="119">
        <v>27</v>
      </c>
      <c r="H380" s="119"/>
      <c r="I380" s="119">
        <v>69</v>
      </c>
      <c r="J380" s="153"/>
      <c r="K380" s="154">
        <v>3</v>
      </c>
      <c r="L380" s="124"/>
    </row>
    <row r="381" spans="1:12" s="106" customFormat="1" ht="20.25" thickBot="1">
      <c r="A381" s="178" t="s">
        <v>11</v>
      </c>
      <c r="B381" s="179"/>
      <c r="C381" s="180">
        <f>C380+C379+C378+C377+C376</f>
        <v>460</v>
      </c>
      <c r="D381" s="181">
        <f>SUM(D376:D380)</f>
        <v>21.330000000000002</v>
      </c>
      <c r="E381" s="180">
        <f aca="true" t="shared" si="46" ref="E381:K381">E380+E379+E378+E377+E376</f>
        <v>15.9</v>
      </c>
      <c r="F381" s="180">
        <f t="shared" si="46"/>
        <v>16.09</v>
      </c>
      <c r="G381" s="180">
        <f t="shared" si="46"/>
        <v>129.51</v>
      </c>
      <c r="H381" s="180">
        <f t="shared" si="46"/>
        <v>0</v>
      </c>
      <c r="I381" s="180">
        <f t="shared" si="46"/>
        <v>487.52</v>
      </c>
      <c r="J381" s="180">
        <f t="shared" si="46"/>
        <v>0</v>
      </c>
      <c r="K381" s="180">
        <f t="shared" si="46"/>
        <v>7.8</v>
      </c>
      <c r="L381" s="136"/>
    </row>
    <row r="382" spans="1:12" s="106" customFormat="1" ht="19.5">
      <c r="A382" s="178" t="s">
        <v>13</v>
      </c>
      <c r="B382" s="179"/>
      <c r="C382" s="180">
        <f>C381+C374+C369+C360+C353</f>
        <v>2056</v>
      </c>
      <c r="D382" s="181" t="e">
        <f>SUM(D381+D374+D369+#REF!+D353)</f>
        <v>#REF!</v>
      </c>
      <c r="E382" s="180">
        <f aca="true" t="shared" si="47" ref="E382:K382">E381+E374+E369+E360+E353</f>
        <v>76.63</v>
      </c>
      <c r="F382" s="180">
        <f t="shared" si="47"/>
        <v>74.94</v>
      </c>
      <c r="G382" s="180">
        <f t="shared" si="47"/>
        <v>380.77000000000004</v>
      </c>
      <c r="H382" s="180">
        <f t="shared" si="47"/>
        <v>0</v>
      </c>
      <c r="I382" s="180">
        <f t="shared" si="47"/>
        <v>2040.31</v>
      </c>
      <c r="J382" s="180">
        <f t="shared" si="47"/>
        <v>0</v>
      </c>
      <c r="K382" s="180">
        <f t="shared" si="47"/>
        <v>49.410000000000004</v>
      </c>
      <c r="L382" s="98"/>
    </row>
    <row r="383" spans="1:12" s="95" customFormat="1" ht="19.5">
      <c r="A383" s="96"/>
      <c r="B383" s="96"/>
      <c r="C383" s="97"/>
      <c r="D383" s="96"/>
      <c r="E383" s="97"/>
      <c r="F383" s="97"/>
      <c r="G383" s="97"/>
      <c r="H383" s="97"/>
      <c r="I383" s="97"/>
      <c r="J383" s="97"/>
      <c r="K383" s="97"/>
      <c r="L383" s="96"/>
    </row>
    <row r="384" spans="1:12" s="95" customFormat="1" ht="19.5">
      <c r="A384" s="96"/>
      <c r="B384" s="96"/>
      <c r="C384" s="97"/>
      <c r="D384" s="96"/>
      <c r="E384" s="97"/>
      <c r="F384" s="97"/>
      <c r="G384" s="97"/>
      <c r="H384" s="97"/>
      <c r="I384" s="97"/>
      <c r="J384" s="97"/>
      <c r="K384" s="97"/>
      <c r="L384" s="96"/>
    </row>
    <row r="385" spans="1:12" s="95" customFormat="1" ht="19.5">
      <c r="A385" s="96"/>
      <c r="B385" s="96"/>
      <c r="C385" s="97"/>
      <c r="D385" s="96"/>
      <c r="E385" s="97"/>
      <c r="F385" s="97"/>
      <c r="G385" s="97"/>
      <c r="H385" s="97"/>
      <c r="I385" s="97"/>
      <c r="J385" s="97"/>
      <c r="K385" s="97"/>
      <c r="L385" s="96"/>
    </row>
    <row r="386" spans="1:12" s="95" customFormat="1" ht="19.5">
      <c r="A386" s="96"/>
      <c r="B386" s="96"/>
      <c r="C386" s="97"/>
      <c r="D386" s="96"/>
      <c r="E386" s="97"/>
      <c r="F386" s="97"/>
      <c r="G386" s="97"/>
      <c r="H386" s="97"/>
      <c r="I386" s="97"/>
      <c r="J386" s="97"/>
      <c r="K386" s="97"/>
      <c r="L386" s="96"/>
    </row>
    <row r="387" spans="1:12" s="95" customFormat="1" ht="19.5">
      <c r="A387" s="96"/>
      <c r="B387" s="96"/>
      <c r="C387" s="97"/>
      <c r="D387" s="96"/>
      <c r="E387" s="97"/>
      <c r="F387" s="97"/>
      <c r="G387" s="97"/>
      <c r="H387" s="97"/>
      <c r="I387" s="97"/>
      <c r="J387" s="97"/>
      <c r="K387" s="97"/>
      <c r="L387" s="96"/>
    </row>
    <row r="388" spans="1:12" s="95" customFormat="1" ht="19.5">
      <c r="A388" s="96"/>
      <c r="B388" s="96"/>
      <c r="C388" s="97"/>
      <c r="D388" s="96"/>
      <c r="E388" s="97"/>
      <c r="F388" s="97"/>
      <c r="G388" s="97"/>
      <c r="H388" s="97"/>
      <c r="I388" s="97"/>
      <c r="J388" s="97"/>
      <c r="K388" s="97"/>
      <c r="L388" s="96"/>
    </row>
    <row r="389" spans="1:12" s="95" customFormat="1" ht="19.5">
      <c r="A389" s="96"/>
      <c r="B389" s="96"/>
      <c r="C389" s="97"/>
      <c r="D389" s="96"/>
      <c r="E389" s="97"/>
      <c r="F389" s="97"/>
      <c r="G389" s="97"/>
      <c r="H389" s="97"/>
      <c r="I389" s="97"/>
      <c r="J389" s="97"/>
      <c r="K389" s="97"/>
      <c r="L389" s="96"/>
    </row>
    <row r="390" spans="1:12" s="95" customFormat="1" ht="19.5">
      <c r="A390" s="96"/>
      <c r="B390" s="96"/>
      <c r="C390" s="97"/>
      <c r="D390" s="96"/>
      <c r="E390" s="97"/>
      <c r="F390" s="97"/>
      <c r="G390" s="97"/>
      <c r="H390" s="97"/>
      <c r="I390" s="97"/>
      <c r="J390" s="97"/>
      <c r="K390" s="97"/>
      <c r="L390" s="96"/>
    </row>
    <row r="391" spans="1:12" s="95" customFormat="1" ht="19.5">
      <c r="A391" s="96"/>
      <c r="B391" s="96"/>
      <c r="C391" s="97"/>
      <c r="D391" s="96"/>
      <c r="E391" s="97"/>
      <c r="F391" s="97"/>
      <c r="G391" s="97"/>
      <c r="H391" s="97"/>
      <c r="I391" s="97"/>
      <c r="J391" s="97"/>
      <c r="K391" s="97"/>
      <c r="L391" s="96"/>
    </row>
    <row r="392" spans="1:12" s="95" customFormat="1" ht="19.5">
      <c r="A392" s="96"/>
      <c r="B392" s="96"/>
      <c r="C392" s="97"/>
      <c r="D392" s="96"/>
      <c r="E392" s="97"/>
      <c r="F392" s="97"/>
      <c r="G392" s="97"/>
      <c r="H392" s="97"/>
      <c r="I392" s="97"/>
      <c r="J392" s="97"/>
      <c r="K392" s="97"/>
      <c r="L392" s="96"/>
    </row>
    <row r="393" spans="1:12" s="95" customFormat="1" ht="19.5">
      <c r="A393" s="96"/>
      <c r="B393" s="96"/>
      <c r="C393" s="97"/>
      <c r="D393" s="96"/>
      <c r="E393" s="97"/>
      <c r="F393" s="97"/>
      <c r="G393" s="97"/>
      <c r="H393" s="97"/>
      <c r="I393" s="97"/>
      <c r="J393" s="97"/>
      <c r="K393" s="97"/>
      <c r="L393" s="96"/>
    </row>
    <row r="394" spans="1:12" s="95" customFormat="1" ht="19.5">
      <c r="A394" s="96"/>
      <c r="B394" s="96"/>
      <c r="C394" s="97"/>
      <c r="D394" s="96"/>
      <c r="E394" s="97"/>
      <c r="F394" s="97"/>
      <c r="G394" s="97"/>
      <c r="H394" s="97"/>
      <c r="I394" s="97"/>
      <c r="J394" s="97"/>
      <c r="K394" s="97"/>
      <c r="L394" s="96"/>
    </row>
    <row r="395" spans="1:12" s="106" customFormat="1" ht="18.75">
      <c r="A395" s="138" t="s">
        <v>19</v>
      </c>
      <c r="B395" s="207"/>
      <c r="C395" s="135"/>
      <c r="D395" s="208"/>
      <c r="E395" s="134"/>
      <c r="F395" s="134"/>
      <c r="G395" s="134"/>
      <c r="H395" s="134"/>
      <c r="I395" s="134"/>
      <c r="J395" s="134"/>
      <c r="K395" s="134"/>
      <c r="L395" s="134"/>
    </row>
    <row r="396" spans="1:12" s="106" customFormat="1" ht="18.75">
      <c r="A396" s="100" t="s">
        <v>3</v>
      </c>
      <c r="B396" s="101"/>
      <c r="C396" s="102"/>
      <c r="D396" s="182"/>
      <c r="E396" s="119"/>
      <c r="F396" s="119"/>
      <c r="G396" s="119"/>
      <c r="H396" s="119"/>
      <c r="I396" s="119"/>
      <c r="J396" s="119"/>
      <c r="K396" s="119"/>
      <c r="L396" s="119"/>
    </row>
    <row r="397" spans="1:12" s="106" customFormat="1" ht="18.75">
      <c r="A397" s="142" t="s">
        <v>65</v>
      </c>
      <c r="B397" s="121">
        <v>150</v>
      </c>
      <c r="C397" s="102">
        <v>200</v>
      </c>
      <c r="D397" s="183">
        <v>3.84</v>
      </c>
      <c r="E397" s="144">
        <v>3</v>
      </c>
      <c r="F397" s="145">
        <v>2.6</v>
      </c>
      <c r="G397" s="145">
        <v>2.6</v>
      </c>
      <c r="H397" s="145"/>
      <c r="I397" s="145">
        <v>257</v>
      </c>
      <c r="J397" s="119"/>
      <c r="K397" s="119">
        <v>0.2</v>
      </c>
      <c r="L397" s="119"/>
    </row>
    <row r="398" spans="1:12" s="106" customFormat="1" ht="18.75">
      <c r="A398" s="120" t="s">
        <v>73</v>
      </c>
      <c r="B398" s="118">
        <v>5</v>
      </c>
      <c r="C398" s="119">
        <v>46</v>
      </c>
      <c r="D398" s="169">
        <v>0.02</v>
      </c>
      <c r="E398" s="119">
        <v>4.2</v>
      </c>
      <c r="F398" s="119">
        <v>4.87</v>
      </c>
      <c r="G398" s="119">
        <v>28.4</v>
      </c>
      <c r="H398" s="119"/>
      <c r="I398" s="119">
        <v>130</v>
      </c>
      <c r="J398" s="119"/>
      <c r="K398" s="119">
        <v>2</v>
      </c>
      <c r="L398" s="119"/>
    </row>
    <row r="399" spans="1:12" s="106" customFormat="1" ht="19.5" thickBot="1">
      <c r="A399" s="211" t="s">
        <v>45</v>
      </c>
      <c r="B399" s="212">
        <v>150</v>
      </c>
      <c r="C399" s="213">
        <v>180</v>
      </c>
      <c r="D399" s="214">
        <v>1.05</v>
      </c>
      <c r="E399" s="119">
        <v>1.8</v>
      </c>
      <c r="F399" s="119">
        <v>1.5</v>
      </c>
      <c r="G399" s="119">
        <v>18.5</v>
      </c>
      <c r="H399" s="119"/>
      <c r="I399" s="119">
        <v>94.4</v>
      </c>
      <c r="J399" s="119"/>
      <c r="K399" s="119">
        <v>0.3</v>
      </c>
      <c r="L399" s="119"/>
    </row>
    <row r="400" spans="1:12" s="106" customFormat="1" ht="19.5" hidden="1" thickBot="1">
      <c r="A400" s="125" t="s">
        <v>6</v>
      </c>
      <c r="B400" s="126">
        <v>30</v>
      </c>
      <c r="C400" s="173">
        <v>0</v>
      </c>
      <c r="D400" s="184">
        <v>2.28</v>
      </c>
      <c r="E400" s="118"/>
      <c r="F400" s="118"/>
      <c r="G400" s="118"/>
      <c r="H400" s="118"/>
      <c r="I400" s="118"/>
      <c r="J400" s="118"/>
      <c r="K400" s="118"/>
      <c r="L400" s="118"/>
    </row>
    <row r="401" spans="1:12" s="106" customFormat="1" ht="20.25" thickBot="1">
      <c r="A401" s="128" t="s">
        <v>4</v>
      </c>
      <c r="B401" s="129"/>
      <c r="C401" s="163">
        <f>C397+C398+C399</f>
        <v>426</v>
      </c>
      <c r="D401" s="164">
        <f>SUM(D397:D400)</f>
        <v>7.1899999999999995</v>
      </c>
      <c r="E401" s="163">
        <f aca="true" t="shared" si="48" ref="E401:K401">E397+E398+E399</f>
        <v>9</v>
      </c>
      <c r="F401" s="163">
        <f t="shared" si="48"/>
        <v>8.97</v>
      </c>
      <c r="G401" s="163">
        <f t="shared" si="48"/>
        <v>49.5</v>
      </c>
      <c r="H401" s="163">
        <f t="shared" si="48"/>
        <v>0</v>
      </c>
      <c r="I401" s="163">
        <f t="shared" si="48"/>
        <v>481.4</v>
      </c>
      <c r="J401" s="163">
        <f t="shared" si="48"/>
        <v>0</v>
      </c>
      <c r="K401" s="163">
        <f t="shared" si="48"/>
        <v>2.5</v>
      </c>
      <c r="L401" s="136"/>
    </row>
    <row r="402" spans="1:12" s="106" customFormat="1" ht="18.75">
      <c r="A402" s="100" t="s">
        <v>94</v>
      </c>
      <c r="B402" s="101"/>
      <c r="C402" s="102"/>
      <c r="D402" s="182"/>
      <c r="E402" s="119"/>
      <c r="F402" s="119"/>
      <c r="G402" s="119"/>
      <c r="H402" s="119"/>
      <c r="I402" s="119"/>
      <c r="J402" s="119"/>
      <c r="K402" s="119"/>
      <c r="L402" s="119"/>
    </row>
    <row r="403" spans="1:12" s="106" customFormat="1" ht="18.75">
      <c r="A403" s="142" t="s">
        <v>66</v>
      </c>
      <c r="B403" s="121">
        <v>150</v>
      </c>
      <c r="C403" s="135">
        <v>150</v>
      </c>
      <c r="D403" s="162"/>
      <c r="E403" s="119">
        <v>0.5</v>
      </c>
      <c r="F403" s="119">
        <v>0.2</v>
      </c>
      <c r="G403" s="119">
        <v>18.6</v>
      </c>
      <c r="H403" s="119"/>
      <c r="I403" s="119">
        <v>78.43</v>
      </c>
      <c r="J403" s="119"/>
      <c r="K403" s="119">
        <v>15</v>
      </c>
      <c r="L403" s="119"/>
    </row>
    <row r="404" spans="1:12" s="106" customFormat="1" ht="18.75">
      <c r="A404" s="120"/>
      <c r="B404" s="118"/>
      <c r="C404" s="119"/>
      <c r="D404" s="169"/>
      <c r="E404" s="119"/>
      <c r="F404" s="119"/>
      <c r="G404" s="119"/>
      <c r="H404" s="119"/>
      <c r="I404" s="119"/>
      <c r="J404" s="119"/>
      <c r="K404" s="119"/>
      <c r="L404" s="119"/>
    </row>
    <row r="405" spans="1:12" s="106" customFormat="1" ht="19.5" thickBot="1">
      <c r="A405" s="211"/>
      <c r="B405" s="212"/>
      <c r="C405" s="213"/>
      <c r="D405" s="214"/>
      <c r="E405" s="119"/>
      <c r="F405" s="119"/>
      <c r="G405" s="119"/>
      <c r="H405" s="119"/>
      <c r="I405" s="119"/>
      <c r="J405" s="119"/>
      <c r="K405" s="119"/>
      <c r="L405" s="119"/>
    </row>
    <row r="406" spans="1:12" s="106" customFormat="1" ht="19.5" hidden="1" thickBot="1">
      <c r="A406" s="125" t="s">
        <v>6</v>
      </c>
      <c r="B406" s="126">
        <v>30</v>
      </c>
      <c r="C406" s="173">
        <v>0</v>
      </c>
      <c r="D406" s="184">
        <v>2.28</v>
      </c>
      <c r="E406" s="118"/>
      <c r="F406" s="118"/>
      <c r="G406" s="118"/>
      <c r="H406" s="118"/>
      <c r="I406" s="118"/>
      <c r="J406" s="118"/>
      <c r="K406" s="118"/>
      <c r="L406" s="118"/>
    </row>
    <row r="407" spans="1:12" s="106" customFormat="1" ht="20.25" thickBot="1">
      <c r="A407" s="128" t="s">
        <v>4</v>
      </c>
      <c r="B407" s="129"/>
      <c r="C407" s="163">
        <f>C403+C404+C405+C406</f>
        <v>150</v>
      </c>
      <c r="D407" s="164">
        <f>SUM(D403:D406)</f>
        <v>2.28</v>
      </c>
      <c r="E407" s="163">
        <f aca="true" t="shared" si="49" ref="E407:K407">E403+E404+E405+E406</f>
        <v>0.5</v>
      </c>
      <c r="F407" s="163">
        <f t="shared" si="49"/>
        <v>0.2</v>
      </c>
      <c r="G407" s="163">
        <f t="shared" si="49"/>
        <v>18.6</v>
      </c>
      <c r="H407" s="163">
        <f t="shared" si="49"/>
        <v>0</v>
      </c>
      <c r="I407" s="163">
        <f t="shared" si="49"/>
        <v>78.43</v>
      </c>
      <c r="J407" s="163">
        <f t="shared" si="49"/>
        <v>0</v>
      </c>
      <c r="K407" s="163">
        <f t="shared" si="49"/>
        <v>15</v>
      </c>
      <c r="L407" s="136"/>
    </row>
    <row r="408" spans="1:12" s="106" customFormat="1" ht="19.5">
      <c r="A408" s="132"/>
      <c r="B408" s="136"/>
      <c r="C408" s="137"/>
      <c r="D408" s="185"/>
      <c r="E408" s="136"/>
      <c r="F408" s="136"/>
      <c r="G408" s="136"/>
      <c r="H408" s="136"/>
      <c r="I408" s="136"/>
      <c r="J408" s="136"/>
      <c r="K408" s="136"/>
      <c r="L408" s="136"/>
    </row>
    <row r="409" spans="1:12" s="106" customFormat="1" ht="19.5" thickBot="1">
      <c r="A409" s="133"/>
      <c r="B409" s="151"/>
      <c r="C409" s="186"/>
      <c r="D409" s="187"/>
      <c r="E409" s="119"/>
      <c r="F409" s="119"/>
      <c r="G409" s="119"/>
      <c r="H409" s="119"/>
      <c r="I409" s="119"/>
      <c r="J409" s="119"/>
      <c r="K409" s="119"/>
      <c r="L409" s="119"/>
    </row>
    <row r="410" spans="1:12" s="106" customFormat="1" ht="20.25" thickBot="1">
      <c r="A410" s="128"/>
      <c r="B410" s="129"/>
      <c r="C410" s="163"/>
      <c r="D410" s="164"/>
      <c r="E410" s="163"/>
      <c r="F410" s="163"/>
      <c r="G410" s="163"/>
      <c r="H410" s="163"/>
      <c r="I410" s="163"/>
      <c r="J410" s="163"/>
      <c r="K410" s="163"/>
      <c r="L410" s="136"/>
    </row>
    <row r="411" spans="1:12" s="106" customFormat="1" ht="18.75">
      <c r="A411" s="138" t="s">
        <v>29</v>
      </c>
      <c r="B411" s="139"/>
      <c r="C411" s="135"/>
      <c r="D411" s="188"/>
      <c r="E411" s="118"/>
      <c r="F411" s="118"/>
      <c r="G411" s="118"/>
      <c r="H411" s="118"/>
      <c r="I411" s="118"/>
      <c r="J411" s="118"/>
      <c r="K411" s="118"/>
      <c r="L411" s="118"/>
    </row>
    <row r="412" spans="1:12" s="106" customFormat="1" ht="18.75">
      <c r="A412" s="142" t="s">
        <v>144</v>
      </c>
      <c r="B412" s="121">
        <v>30</v>
      </c>
      <c r="C412" s="102">
        <v>40</v>
      </c>
      <c r="D412" s="183">
        <v>1.08</v>
      </c>
      <c r="E412" s="144">
        <v>0.5</v>
      </c>
      <c r="F412" s="145">
        <v>3.2</v>
      </c>
      <c r="G412" s="119">
        <v>10</v>
      </c>
      <c r="H412" s="145"/>
      <c r="I412" s="145">
        <v>39.9</v>
      </c>
      <c r="J412" s="119"/>
      <c r="K412" s="119">
        <v>11.54</v>
      </c>
      <c r="L412" s="119"/>
    </row>
    <row r="413" spans="1:12" s="106" customFormat="1" ht="18.75">
      <c r="A413" s="142" t="s">
        <v>126</v>
      </c>
      <c r="B413" s="121">
        <v>150</v>
      </c>
      <c r="C413" s="102">
        <v>200</v>
      </c>
      <c r="D413" s="191">
        <v>1.16</v>
      </c>
      <c r="E413" s="119">
        <v>17.5</v>
      </c>
      <c r="F413" s="119">
        <v>8.7</v>
      </c>
      <c r="G413" s="119">
        <v>21.45</v>
      </c>
      <c r="H413" s="147"/>
      <c r="I413" s="119">
        <v>199</v>
      </c>
      <c r="J413" s="119"/>
      <c r="K413" s="119">
        <v>5.5</v>
      </c>
      <c r="L413" s="119"/>
    </row>
    <row r="414" spans="1:12" s="106" customFormat="1" ht="18.75">
      <c r="A414" s="142" t="s">
        <v>127</v>
      </c>
      <c r="B414" s="121"/>
      <c r="C414" s="102">
        <v>80</v>
      </c>
      <c r="D414" s="191"/>
      <c r="E414" s="119">
        <v>6.54</v>
      </c>
      <c r="F414" s="119">
        <v>11.54</v>
      </c>
      <c r="G414" s="119">
        <v>39.4</v>
      </c>
      <c r="H414" s="119"/>
      <c r="I414" s="119">
        <v>215</v>
      </c>
      <c r="J414" s="119"/>
      <c r="K414" s="119">
        <v>0.3</v>
      </c>
      <c r="L414" s="119"/>
    </row>
    <row r="415" spans="1:12" s="106" customFormat="1" ht="18.75">
      <c r="A415" s="142" t="s">
        <v>42</v>
      </c>
      <c r="B415" s="242"/>
      <c r="C415" s="202">
        <v>120</v>
      </c>
      <c r="D415" s="191"/>
      <c r="E415" s="119">
        <v>5.6</v>
      </c>
      <c r="F415" s="119">
        <v>3.4</v>
      </c>
      <c r="G415" s="119">
        <v>17</v>
      </c>
      <c r="H415" s="119"/>
      <c r="I415" s="119">
        <v>68.54</v>
      </c>
      <c r="J415" s="119"/>
      <c r="K415" s="102">
        <v>0.7</v>
      </c>
      <c r="L415" s="119"/>
    </row>
    <row r="416" spans="1:12" s="106" customFormat="1" ht="19.5" thickBot="1">
      <c r="A416" s="150" t="s">
        <v>128</v>
      </c>
      <c r="B416" s="151">
        <v>120</v>
      </c>
      <c r="C416" s="243">
        <v>200</v>
      </c>
      <c r="D416" s="187">
        <v>2.98</v>
      </c>
      <c r="E416" s="119">
        <v>0.1</v>
      </c>
      <c r="F416" s="119">
        <v>0.2</v>
      </c>
      <c r="G416" s="119">
        <v>13.1</v>
      </c>
      <c r="H416" s="119"/>
      <c r="I416" s="119">
        <v>53.2</v>
      </c>
      <c r="J416" s="119"/>
      <c r="K416" s="119">
        <v>0.3</v>
      </c>
      <c r="L416" s="119"/>
    </row>
    <row r="417" spans="1:12" s="106" customFormat="1" ht="19.5" thickBot="1">
      <c r="A417" s="146" t="s">
        <v>6</v>
      </c>
      <c r="B417" s="118">
        <v>20</v>
      </c>
      <c r="C417" s="119">
        <v>40</v>
      </c>
      <c r="D417" s="169">
        <v>1.52</v>
      </c>
      <c r="E417" s="119">
        <v>2.43</v>
      </c>
      <c r="F417" s="119">
        <v>0.45</v>
      </c>
      <c r="G417" s="119">
        <v>26.34</v>
      </c>
      <c r="H417" s="119"/>
      <c r="I417" s="119">
        <v>56.54</v>
      </c>
      <c r="J417" s="101"/>
      <c r="K417" s="102">
        <v>0.1</v>
      </c>
      <c r="L417" s="124"/>
    </row>
    <row r="418" spans="1:12" s="106" customFormat="1" ht="19.5" thickBot="1">
      <c r="A418" s="150" t="s">
        <v>5</v>
      </c>
      <c r="B418" s="152">
        <v>30</v>
      </c>
      <c r="C418" s="192">
        <v>50</v>
      </c>
      <c r="D418" s="193">
        <v>1.98</v>
      </c>
      <c r="E418" s="119">
        <v>3</v>
      </c>
      <c r="F418" s="119">
        <v>0.5</v>
      </c>
      <c r="G418" s="119">
        <v>27</v>
      </c>
      <c r="H418" s="119"/>
      <c r="I418" s="119">
        <v>54</v>
      </c>
      <c r="J418" s="153"/>
      <c r="K418" s="154">
        <v>3</v>
      </c>
      <c r="L418" s="124"/>
    </row>
    <row r="419" spans="1:12" s="106" customFormat="1" ht="19.5">
      <c r="A419" s="178" t="s">
        <v>7</v>
      </c>
      <c r="B419" s="179"/>
      <c r="C419" s="180">
        <f>C412+C413+C414+C415+C416+C417+C418</f>
        <v>730</v>
      </c>
      <c r="D419" s="181">
        <f>SUM(D412:D418)</f>
        <v>8.72</v>
      </c>
      <c r="E419" s="180">
        <f aca="true" t="shared" si="50" ref="E419:K419">E412+E413+E414+E415+E416+E417+E418</f>
        <v>35.67</v>
      </c>
      <c r="F419" s="180">
        <f t="shared" si="50"/>
        <v>27.989999999999995</v>
      </c>
      <c r="G419" s="180">
        <f t="shared" si="50"/>
        <v>154.29</v>
      </c>
      <c r="H419" s="180">
        <f t="shared" si="50"/>
        <v>0</v>
      </c>
      <c r="I419" s="180">
        <f t="shared" si="50"/>
        <v>686.18</v>
      </c>
      <c r="J419" s="180">
        <f t="shared" si="50"/>
        <v>0</v>
      </c>
      <c r="K419" s="180">
        <f t="shared" si="50"/>
        <v>21.44</v>
      </c>
      <c r="L419" s="136"/>
    </row>
    <row r="420" spans="1:12" s="106" customFormat="1" ht="20.25" thickBot="1">
      <c r="A420" s="165" t="s">
        <v>8</v>
      </c>
      <c r="B420" s="195"/>
      <c r="C420" s="196"/>
      <c r="D420" s="197"/>
      <c r="E420" s="136"/>
      <c r="F420" s="136"/>
      <c r="G420" s="136"/>
      <c r="H420" s="136"/>
      <c r="I420" s="136"/>
      <c r="J420" s="136"/>
      <c r="K420" s="136"/>
      <c r="L420" s="136"/>
    </row>
    <row r="421" spans="1:12" s="106" customFormat="1" ht="19.5">
      <c r="A421" s="255" t="s">
        <v>39</v>
      </c>
      <c r="B421" s="256"/>
      <c r="C421" s="257">
        <v>200</v>
      </c>
      <c r="D421" s="258"/>
      <c r="E421" s="119">
        <v>4.8</v>
      </c>
      <c r="F421" s="119">
        <v>4</v>
      </c>
      <c r="G421" s="119">
        <v>14.54</v>
      </c>
      <c r="H421" s="119"/>
      <c r="I421" s="119">
        <v>156</v>
      </c>
      <c r="J421" s="119"/>
      <c r="K421" s="119">
        <v>3.4</v>
      </c>
      <c r="L421" s="119"/>
    </row>
    <row r="422" spans="1:12" s="106" customFormat="1" ht="19.5">
      <c r="A422" s="255" t="s">
        <v>129</v>
      </c>
      <c r="B422" s="256"/>
      <c r="C422" s="257">
        <v>60</v>
      </c>
      <c r="D422" s="258"/>
      <c r="E422" s="119">
        <v>0.8</v>
      </c>
      <c r="F422" s="119">
        <v>17.54</v>
      </c>
      <c r="G422" s="119">
        <v>19.5</v>
      </c>
      <c r="H422" s="147"/>
      <c r="I422" s="119">
        <v>140.1</v>
      </c>
      <c r="J422" s="119"/>
      <c r="K422" s="102">
        <v>0</v>
      </c>
      <c r="L422" s="119"/>
    </row>
    <row r="423" spans="1:12" s="106" customFormat="1" ht="20.25" thickBot="1">
      <c r="A423" s="255"/>
      <c r="B423" s="256"/>
      <c r="C423" s="257"/>
      <c r="D423" s="258"/>
      <c r="E423" s="145"/>
      <c r="F423" s="145"/>
      <c r="G423" s="119"/>
      <c r="H423" s="145"/>
      <c r="I423" s="145"/>
      <c r="J423" s="119"/>
      <c r="K423" s="119"/>
      <c r="L423" s="119"/>
    </row>
    <row r="424" spans="1:12" s="106" customFormat="1" ht="19.5" hidden="1" thickBot="1">
      <c r="A424" s="259" t="s">
        <v>30</v>
      </c>
      <c r="B424" s="260">
        <v>70</v>
      </c>
      <c r="C424" s="135">
        <v>0</v>
      </c>
      <c r="D424" s="160">
        <v>1.15</v>
      </c>
      <c r="E424" s="166"/>
      <c r="F424" s="167"/>
      <c r="G424" s="118"/>
      <c r="H424" s="167"/>
      <c r="I424" s="167"/>
      <c r="J424" s="118"/>
      <c r="K424" s="118"/>
      <c r="L424" s="118"/>
    </row>
    <row r="425" spans="1:12" s="106" customFormat="1" ht="20.25" thickBot="1">
      <c r="A425" s="128" t="s">
        <v>9</v>
      </c>
      <c r="B425" s="129"/>
      <c r="C425" s="163">
        <f>C421+C422+C423</f>
        <v>260</v>
      </c>
      <c r="D425" s="164">
        <f>SUM(D424)</f>
        <v>1.15</v>
      </c>
      <c r="E425" s="163">
        <f aca="true" t="shared" si="51" ref="E425:K425">E421+E422+E423</f>
        <v>5.6</v>
      </c>
      <c r="F425" s="163">
        <f t="shared" si="51"/>
        <v>21.54</v>
      </c>
      <c r="G425" s="163">
        <f t="shared" si="51"/>
        <v>34.04</v>
      </c>
      <c r="H425" s="163">
        <f t="shared" si="51"/>
        <v>0</v>
      </c>
      <c r="I425" s="163">
        <f t="shared" si="51"/>
        <v>296.1</v>
      </c>
      <c r="J425" s="163">
        <f t="shared" si="51"/>
        <v>0</v>
      </c>
      <c r="K425" s="163">
        <f t="shared" si="51"/>
        <v>3.4</v>
      </c>
      <c r="L425" s="136"/>
    </row>
    <row r="426" spans="1:12" s="106" customFormat="1" ht="19.5" thickBot="1">
      <c r="A426" s="165" t="s">
        <v>10</v>
      </c>
      <c r="B426" s="139"/>
      <c r="C426" s="135"/>
      <c r="D426" s="162"/>
      <c r="E426" s="166"/>
      <c r="F426" s="167"/>
      <c r="G426" s="118"/>
      <c r="H426" s="167"/>
      <c r="I426" s="168"/>
      <c r="J426" s="118"/>
      <c r="K426" s="118"/>
      <c r="L426" s="118"/>
    </row>
    <row r="427" spans="1:12" s="106" customFormat="1" ht="18.75">
      <c r="A427" s="146" t="s">
        <v>130</v>
      </c>
      <c r="B427" s="254" t="s">
        <v>31</v>
      </c>
      <c r="C427" s="119">
        <v>220</v>
      </c>
      <c r="D427" s="169">
        <v>7</v>
      </c>
      <c r="E427" s="119">
        <v>26.43</v>
      </c>
      <c r="F427" s="119">
        <v>11.31</v>
      </c>
      <c r="G427" s="119">
        <v>15.43</v>
      </c>
      <c r="H427" s="190"/>
      <c r="I427" s="119">
        <v>390.32</v>
      </c>
      <c r="J427" s="119"/>
      <c r="K427" s="102">
        <v>5</v>
      </c>
      <c r="L427" s="119"/>
    </row>
    <row r="428" spans="1:12" s="106" customFormat="1" ht="18.75">
      <c r="A428" s="247"/>
      <c r="B428" s="148"/>
      <c r="C428" s="102"/>
      <c r="D428" s="267"/>
      <c r="E428" s="119"/>
      <c r="F428" s="119"/>
      <c r="G428" s="119"/>
      <c r="H428" s="147"/>
      <c r="I428" s="119"/>
      <c r="J428" s="119"/>
      <c r="K428" s="119"/>
      <c r="L428" s="119"/>
    </row>
    <row r="429" spans="1:12" s="106" customFormat="1" ht="18.75">
      <c r="A429" s="247" t="s">
        <v>69</v>
      </c>
      <c r="B429" s="148"/>
      <c r="C429" s="102">
        <v>230</v>
      </c>
      <c r="D429" s="267"/>
      <c r="E429" s="119">
        <v>0.5</v>
      </c>
      <c r="F429" s="119">
        <v>0.2</v>
      </c>
      <c r="G429" s="119">
        <v>18.6</v>
      </c>
      <c r="H429" s="119"/>
      <c r="I429" s="119">
        <v>94</v>
      </c>
      <c r="J429" s="119"/>
      <c r="K429" s="119">
        <v>2</v>
      </c>
      <c r="L429" s="119"/>
    </row>
    <row r="430" spans="1:12" s="106" customFormat="1" ht="19.5" thickBot="1">
      <c r="A430" s="142"/>
      <c r="B430" s="121"/>
      <c r="C430" s="102"/>
      <c r="D430" s="191"/>
      <c r="E430" s="119"/>
      <c r="F430" s="119"/>
      <c r="G430" s="119"/>
      <c r="H430" s="119"/>
      <c r="I430" s="119"/>
      <c r="J430" s="119"/>
      <c r="K430" s="119"/>
      <c r="L430" s="119"/>
    </row>
    <row r="431" spans="1:12" s="106" customFormat="1" ht="20.25" thickBot="1">
      <c r="A431" s="178" t="s">
        <v>11</v>
      </c>
      <c r="B431" s="179"/>
      <c r="C431" s="180">
        <f>C427+C429</f>
        <v>450</v>
      </c>
      <c r="D431" s="181">
        <f>SUM(D427:D430)</f>
        <v>7</v>
      </c>
      <c r="E431" s="180">
        <f aca="true" t="shared" si="52" ref="E431:K431">E427+E429</f>
        <v>26.93</v>
      </c>
      <c r="F431" s="180">
        <f t="shared" si="52"/>
        <v>11.51</v>
      </c>
      <c r="G431" s="180">
        <f t="shared" si="52"/>
        <v>34.03</v>
      </c>
      <c r="H431" s="180">
        <f t="shared" si="52"/>
        <v>0</v>
      </c>
      <c r="I431" s="180">
        <f t="shared" si="52"/>
        <v>484.32</v>
      </c>
      <c r="J431" s="180">
        <f t="shared" si="52"/>
        <v>0</v>
      </c>
      <c r="K431" s="180">
        <f t="shared" si="52"/>
        <v>7</v>
      </c>
      <c r="L431" s="136"/>
    </row>
    <row r="432" spans="1:12" s="106" customFormat="1" ht="19.5">
      <c r="A432" s="178" t="s">
        <v>13</v>
      </c>
      <c r="B432" s="179"/>
      <c r="C432" s="180">
        <f>C431+C425+C419+C407+C401</f>
        <v>2016</v>
      </c>
      <c r="D432" s="181">
        <f>SUM(D431+D425+D419+D410+D401)</f>
        <v>24.060000000000002</v>
      </c>
      <c r="E432" s="180">
        <f aca="true" t="shared" si="53" ref="E432:K432">E431+E425+E419+E407+E401</f>
        <v>77.7</v>
      </c>
      <c r="F432" s="180">
        <f t="shared" si="53"/>
        <v>70.21</v>
      </c>
      <c r="G432" s="180">
        <f t="shared" si="53"/>
        <v>290.46</v>
      </c>
      <c r="H432" s="180">
        <f t="shared" si="53"/>
        <v>0</v>
      </c>
      <c r="I432" s="180">
        <f t="shared" si="53"/>
        <v>2026.4299999999998</v>
      </c>
      <c r="J432" s="180">
        <f t="shared" si="53"/>
        <v>0</v>
      </c>
      <c r="K432" s="180">
        <f t="shared" si="53"/>
        <v>49.34</v>
      </c>
      <c r="L432" s="98"/>
    </row>
    <row r="433" spans="1:12" s="95" customFormat="1" ht="19.5">
      <c r="A433" s="96"/>
      <c r="B433" s="96"/>
      <c r="C433" s="97"/>
      <c r="D433" s="96"/>
      <c r="E433" s="97"/>
      <c r="F433" s="97"/>
      <c r="G433" s="97"/>
      <c r="H433" s="97"/>
      <c r="I433" s="97"/>
      <c r="J433" s="97"/>
      <c r="K433" s="97"/>
      <c r="L433" s="96"/>
    </row>
    <row r="434" spans="1:12" s="95" customFormat="1" ht="19.5">
      <c r="A434" s="96"/>
      <c r="B434" s="96"/>
      <c r="C434" s="97"/>
      <c r="D434" s="96"/>
      <c r="E434" s="97"/>
      <c r="F434" s="97"/>
      <c r="G434" s="97"/>
      <c r="H434" s="97"/>
      <c r="I434" s="97"/>
      <c r="J434" s="97"/>
      <c r="K434" s="97"/>
      <c r="L434" s="96"/>
    </row>
    <row r="435" spans="1:12" s="95" customFormat="1" ht="19.5">
      <c r="A435" s="96"/>
      <c r="B435" s="96"/>
      <c r="C435" s="97"/>
      <c r="D435" s="96"/>
      <c r="E435" s="97"/>
      <c r="F435" s="97"/>
      <c r="G435" s="97"/>
      <c r="H435" s="97"/>
      <c r="I435" s="97"/>
      <c r="J435" s="97"/>
      <c r="K435" s="97"/>
      <c r="L435" s="96"/>
    </row>
    <row r="436" spans="1:12" s="95" customFormat="1" ht="19.5">
      <c r="A436" s="96"/>
      <c r="B436" s="96"/>
      <c r="C436" s="97"/>
      <c r="D436" s="96"/>
      <c r="E436" s="97"/>
      <c r="F436" s="97"/>
      <c r="G436" s="97"/>
      <c r="H436" s="97"/>
      <c r="I436" s="97"/>
      <c r="J436" s="97"/>
      <c r="K436" s="97"/>
      <c r="L436" s="96"/>
    </row>
    <row r="437" spans="1:12" s="95" customFormat="1" ht="19.5">
      <c r="A437" s="96"/>
      <c r="B437" s="96"/>
      <c r="C437" s="97"/>
      <c r="D437" s="96"/>
      <c r="E437" s="97"/>
      <c r="F437" s="97"/>
      <c r="G437" s="97"/>
      <c r="H437" s="97"/>
      <c r="I437" s="97"/>
      <c r="J437" s="97"/>
      <c r="K437" s="97"/>
      <c r="L437" s="96"/>
    </row>
    <row r="438" spans="1:12" s="95" customFormat="1" ht="19.5">
      <c r="A438" s="96"/>
      <c r="B438" s="96"/>
      <c r="C438" s="97"/>
      <c r="D438" s="96"/>
      <c r="E438" s="97"/>
      <c r="F438" s="97"/>
      <c r="G438" s="97"/>
      <c r="H438" s="97"/>
      <c r="I438" s="97"/>
      <c r="J438" s="97"/>
      <c r="K438" s="97"/>
      <c r="L438" s="96"/>
    </row>
    <row r="439" spans="1:12" s="95" customFormat="1" ht="19.5">
      <c r="A439" s="96"/>
      <c r="B439" s="96"/>
      <c r="C439" s="97"/>
      <c r="D439" s="96"/>
      <c r="E439" s="97"/>
      <c r="F439" s="97"/>
      <c r="G439" s="97"/>
      <c r="H439" s="97"/>
      <c r="I439" s="97"/>
      <c r="J439" s="97"/>
      <c r="K439" s="97"/>
      <c r="L439" s="96"/>
    </row>
    <row r="440" spans="1:12" s="95" customFormat="1" ht="19.5">
      <c r="A440" s="96"/>
      <c r="B440" s="96"/>
      <c r="C440" s="97"/>
      <c r="D440" s="96"/>
      <c r="E440" s="97"/>
      <c r="F440" s="97"/>
      <c r="G440" s="97"/>
      <c r="H440" s="97"/>
      <c r="I440" s="97"/>
      <c r="J440" s="97"/>
      <c r="K440" s="97"/>
      <c r="L440" s="96"/>
    </row>
    <row r="441" spans="1:12" s="95" customFormat="1" ht="19.5">
      <c r="A441" s="96"/>
      <c r="B441" s="96"/>
      <c r="C441" s="97"/>
      <c r="D441" s="96"/>
      <c r="E441" s="97"/>
      <c r="F441" s="97"/>
      <c r="G441" s="97"/>
      <c r="H441" s="97"/>
      <c r="I441" s="97"/>
      <c r="J441" s="97"/>
      <c r="K441" s="97"/>
      <c r="L441" s="96"/>
    </row>
    <row r="442" spans="1:12" s="106" customFormat="1" ht="19.5">
      <c r="A442" s="158"/>
      <c r="B442" s="239"/>
      <c r="C442" s="240"/>
      <c r="D442" s="241"/>
      <c r="E442" s="240"/>
      <c r="F442" s="240"/>
      <c r="G442" s="240"/>
      <c r="H442" s="240"/>
      <c r="I442" s="240"/>
      <c r="J442" s="240"/>
      <c r="K442" s="240"/>
      <c r="L442" s="99"/>
    </row>
    <row r="443" spans="1:12" s="106" customFormat="1" ht="18.75">
      <c r="A443" s="100" t="s">
        <v>21</v>
      </c>
      <c r="B443" s="101"/>
      <c r="C443" s="102"/>
      <c r="D443" s="182"/>
      <c r="E443" s="119"/>
      <c r="F443" s="119"/>
      <c r="G443" s="119"/>
      <c r="H443" s="119"/>
      <c r="I443" s="119"/>
      <c r="J443" s="119"/>
      <c r="K443" s="119"/>
      <c r="L443" s="119"/>
    </row>
    <row r="444" spans="1:12" s="106" customFormat="1" ht="17.25" customHeight="1">
      <c r="A444" s="100" t="s">
        <v>3</v>
      </c>
      <c r="B444" s="101"/>
      <c r="C444" s="102"/>
      <c r="D444" s="182"/>
      <c r="E444" s="119"/>
      <c r="F444" s="119"/>
      <c r="G444" s="119"/>
      <c r="H444" s="119"/>
      <c r="I444" s="119"/>
      <c r="J444" s="119"/>
      <c r="K444" s="119"/>
      <c r="L444" s="119"/>
    </row>
    <row r="445" spans="1:12" s="106" customFormat="1" ht="28.5" customHeight="1">
      <c r="A445" s="146" t="s">
        <v>131</v>
      </c>
      <c r="B445" s="118">
        <v>150</v>
      </c>
      <c r="C445" s="119">
        <v>200</v>
      </c>
      <c r="D445" s="169">
        <v>4.35</v>
      </c>
      <c r="E445" s="144">
        <v>7.1</v>
      </c>
      <c r="F445" s="145">
        <v>12</v>
      </c>
      <c r="G445" s="119">
        <v>15.54</v>
      </c>
      <c r="H445" s="145"/>
      <c r="I445" s="235">
        <v>198.56</v>
      </c>
      <c r="J445" s="119"/>
      <c r="K445" s="119">
        <v>0.6</v>
      </c>
      <c r="L445" s="119"/>
    </row>
    <row r="446" spans="1:12" s="106" customFormat="1" ht="18.75">
      <c r="A446" s="120" t="s">
        <v>55</v>
      </c>
      <c r="B446" s="121">
        <v>5</v>
      </c>
      <c r="C446" s="102">
        <v>61</v>
      </c>
      <c r="D446" s="191">
        <v>0.02</v>
      </c>
      <c r="E446" s="119">
        <v>5.45</v>
      </c>
      <c r="F446" s="119">
        <v>15.9</v>
      </c>
      <c r="G446" s="119">
        <v>28.4</v>
      </c>
      <c r="H446" s="119"/>
      <c r="I446" s="119">
        <v>155.2</v>
      </c>
      <c r="J446" s="119"/>
      <c r="K446" s="119">
        <v>1.2</v>
      </c>
      <c r="L446" s="119"/>
    </row>
    <row r="447" spans="1:12" s="106" customFormat="1" ht="18.75" hidden="1">
      <c r="A447" s="120" t="s">
        <v>28</v>
      </c>
      <c r="B447" s="121">
        <v>10</v>
      </c>
      <c r="C447" s="102">
        <v>0</v>
      </c>
      <c r="D447" s="191">
        <v>2.68</v>
      </c>
      <c r="E447" s="118"/>
      <c r="F447" s="118"/>
      <c r="G447" s="118"/>
      <c r="H447" s="122"/>
      <c r="I447" s="118"/>
      <c r="J447" s="118"/>
      <c r="K447" s="118"/>
      <c r="L447" s="118"/>
    </row>
    <row r="448" spans="1:12" s="106" customFormat="1" ht="19.5" thickBot="1">
      <c r="A448" s="118" t="s">
        <v>47</v>
      </c>
      <c r="B448" s="118">
        <v>150</v>
      </c>
      <c r="C448" s="119">
        <v>200</v>
      </c>
      <c r="D448" s="169">
        <v>1.05</v>
      </c>
      <c r="E448" s="119">
        <v>3.9</v>
      </c>
      <c r="F448" s="119">
        <v>3.4</v>
      </c>
      <c r="G448" s="119">
        <v>21.1</v>
      </c>
      <c r="H448" s="119"/>
      <c r="I448" s="119">
        <v>130.9</v>
      </c>
      <c r="J448" s="119"/>
      <c r="K448" s="119">
        <v>0.7</v>
      </c>
      <c r="L448" s="119"/>
    </row>
    <row r="449" spans="1:12" s="106" customFormat="1" ht="19.5" hidden="1" thickBot="1">
      <c r="A449" s="125" t="s">
        <v>6</v>
      </c>
      <c r="B449" s="126">
        <v>30</v>
      </c>
      <c r="C449" s="173">
        <v>0</v>
      </c>
      <c r="D449" s="184">
        <v>2.28</v>
      </c>
      <c r="E449" s="118"/>
      <c r="F449" s="118"/>
      <c r="G449" s="118"/>
      <c r="H449" s="118"/>
      <c r="I449" s="118"/>
      <c r="J449" s="118"/>
      <c r="K449" s="118"/>
      <c r="L449" s="118"/>
    </row>
    <row r="450" spans="1:12" s="106" customFormat="1" ht="20.25" thickBot="1">
      <c r="A450" s="128" t="s">
        <v>4</v>
      </c>
      <c r="B450" s="129"/>
      <c r="C450" s="163">
        <f>C445+C446+C448</f>
        <v>461</v>
      </c>
      <c r="D450" s="164">
        <f>SUM(D445:D449)</f>
        <v>10.379999999999999</v>
      </c>
      <c r="E450" s="163">
        <f aca="true" t="shared" si="54" ref="E450:K450">E445+E446+E448</f>
        <v>16.45</v>
      </c>
      <c r="F450" s="163">
        <f t="shared" si="54"/>
        <v>31.299999999999997</v>
      </c>
      <c r="G450" s="163">
        <f t="shared" si="54"/>
        <v>65.03999999999999</v>
      </c>
      <c r="H450" s="163">
        <f t="shared" si="54"/>
        <v>0</v>
      </c>
      <c r="I450" s="163">
        <f t="shared" si="54"/>
        <v>484.65999999999997</v>
      </c>
      <c r="J450" s="163">
        <f t="shared" si="54"/>
        <v>0</v>
      </c>
      <c r="K450" s="163">
        <f t="shared" si="54"/>
        <v>2.5</v>
      </c>
      <c r="L450" s="136"/>
    </row>
    <row r="451" spans="1:12" s="106" customFormat="1" ht="17.25" customHeight="1">
      <c r="A451" s="100" t="s">
        <v>100</v>
      </c>
      <c r="B451" s="101"/>
      <c r="C451" s="102"/>
      <c r="D451" s="182"/>
      <c r="E451" s="119"/>
      <c r="F451" s="119"/>
      <c r="G451" s="119"/>
      <c r="H451" s="119"/>
      <c r="I451" s="119"/>
      <c r="J451" s="119"/>
      <c r="K451" s="119"/>
      <c r="L451" s="119"/>
    </row>
    <row r="452" spans="1:12" s="106" customFormat="1" ht="28.5" customHeight="1">
      <c r="A452" s="146" t="s">
        <v>66</v>
      </c>
      <c r="B452" s="118">
        <v>150</v>
      </c>
      <c r="C452" s="119">
        <v>150</v>
      </c>
      <c r="D452" s="160">
        <v>3.71</v>
      </c>
      <c r="E452" s="119">
        <v>0.5</v>
      </c>
      <c r="F452" s="119">
        <v>0.2</v>
      </c>
      <c r="G452" s="119">
        <v>18.6</v>
      </c>
      <c r="H452" s="119"/>
      <c r="I452" s="119">
        <v>78.43</v>
      </c>
      <c r="J452" s="119"/>
      <c r="K452" s="119">
        <v>15</v>
      </c>
      <c r="L452" s="119"/>
    </row>
    <row r="453" spans="1:12" s="106" customFormat="1" ht="18.75">
      <c r="A453" s="120"/>
      <c r="B453" s="121"/>
      <c r="C453" s="102"/>
      <c r="D453" s="191"/>
      <c r="E453" s="119"/>
      <c r="F453" s="119"/>
      <c r="G453" s="119"/>
      <c r="H453" s="119"/>
      <c r="I453" s="119"/>
      <c r="J453" s="119"/>
      <c r="K453" s="119"/>
      <c r="L453" s="119"/>
    </row>
    <row r="454" spans="1:12" s="106" customFormat="1" ht="18.75" hidden="1">
      <c r="A454" s="120"/>
      <c r="B454" s="121"/>
      <c r="C454" s="102"/>
      <c r="D454" s="191"/>
      <c r="E454" s="118"/>
      <c r="F454" s="118"/>
      <c r="G454" s="118"/>
      <c r="H454" s="122"/>
      <c r="I454" s="118"/>
      <c r="J454" s="118"/>
      <c r="K454" s="118"/>
      <c r="L454" s="118"/>
    </row>
    <row r="455" spans="1:12" s="106" customFormat="1" ht="19.5" thickBot="1">
      <c r="A455" s="118"/>
      <c r="B455" s="118"/>
      <c r="C455" s="119"/>
      <c r="D455" s="169"/>
      <c r="E455" s="119"/>
      <c r="F455" s="119"/>
      <c r="G455" s="119"/>
      <c r="H455" s="119"/>
      <c r="I455" s="119"/>
      <c r="J455" s="119"/>
      <c r="K455" s="119"/>
      <c r="L455" s="119"/>
    </row>
    <row r="456" spans="1:12" s="106" customFormat="1" ht="19.5" hidden="1" thickBot="1">
      <c r="A456" s="125" t="s">
        <v>6</v>
      </c>
      <c r="B456" s="126">
        <v>30</v>
      </c>
      <c r="C456" s="173">
        <v>0</v>
      </c>
      <c r="D456" s="184">
        <v>2.28</v>
      </c>
      <c r="E456" s="118"/>
      <c r="F456" s="118"/>
      <c r="G456" s="118"/>
      <c r="H456" s="118"/>
      <c r="I456" s="118"/>
      <c r="J456" s="118"/>
      <c r="K456" s="118"/>
      <c r="L456" s="118"/>
    </row>
    <row r="457" spans="1:12" s="106" customFormat="1" ht="20.25" thickBot="1">
      <c r="A457" s="128" t="s">
        <v>4</v>
      </c>
      <c r="B457" s="129"/>
      <c r="C457" s="163">
        <f>C452+C453+C454+C455+C456</f>
        <v>150</v>
      </c>
      <c r="D457" s="164">
        <f>SUM(D452:D456)</f>
        <v>5.99</v>
      </c>
      <c r="E457" s="163">
        <f aca="true" t="shared" si="55" ref="E457:K457">E452+E453+E454+E455+E456</f>
        <v>0.5</v>
      </c>
      <c r="F457" s="163">
        <f t="shared" si="55"/>
        <v>0.2</v>
      </c>
      <c r="G457" s="163">
        <f t="shared" si="55"/>
        <v>18.6</v>
      </c>
      <c r="H457" s="163">
        <f t="shared" si="55"/>
        <v>0</v>
      </c>
      <c r="I457" s="163">
        <f t="shared" si="55"/>
        <v>78.43</v>
      </c>
      <c r="J457" s="163">
        <f t="shared" si="55"/>
        <v>0</v>
      </c>
      <c r="K457" s="163">
        <f t="shared" si="55"/>
        <v>15</v>
      </c>
      <c r="L457" s="136"/>
    </row>
    <row r="458" spans="1:12" s="106" customFormat="1" ht="18.75">
      <c r="A458" s="138" t="s">
        <v>29</v>
      </c>
      <c r="B458" s="139"/>
      <c r="C458" s="135"/>
      <c r="D458" s="188"/>
      <c r="E458" s="118"/>
      <c r="F458" s="118"/>
      <c r="G458" s="118"/>
      <c r="H458" s="118"/>
      <c r="I458" s="118"/>
      <c r="J458" s="118"/>
      <c r="K458" s="118"/>
      <c r="L458" s="118"/>
    </row>
    <row r="459" spans="1:12" s="106" customFormat="1" ht="18.75">
      <c r="A459" s="142"/>
      <c r="B459" s="121"/>
      <c r="C459" s="102"/>
      <c r="D459" s="183"/>
      <c r="E459" s="144"/>
      <c r="F459" s="145"/>
      <c r="G459" s="119"/>
      <c r="H459" s="145"/>
      <c r="I459" s="145"/>
      <c r="J459" s="119"/>
      <c r="K459" s="119"/>
      <c r="L459" s="119"/>
    </row>
    <row r="460" spans="1:12" s="106" customFormat="1" ht="18.75">
      <c r="A460" s="142" t="s">
        <v>132</v>
      </c>
      <c r="B460" s="121">
        <v>150</v>
      </c>
      <c r="C460" s="102">
        <v>200</v>
      </c>
      <c r="D460" s="191">
        <v>1.3</v>
      </c>
      <c r="E460" s="119">
        <v>6</v>
      </c>
      <c r="F460" s="119">
        <v>9</v>
      </c>
      <c r="G460" s="119">
        <v>14</v>
      </c>
      <c r="H460" s="147"/>
      <c r="I460" s="119">
        <v>168</v>
      </c>
      <c r="J460" s="119"/>
      <c r="K460" s="119">
        <v>1.3</v>
      </c>
      <c r="L460" s="119"/>
    </row>
    <row r="461" spans="1:12" s="106" customFormat="1" ht="18.75">
      <c r="A461" s="142" t="s">
        <v>133</v>
      </c>
      <c r="B461" s="148" t="s">
        <v>34</v>
      </c>
      <c r="C461" s="102">
        <v>80</v>
      </c>
      <c r="D461" s="191">
        <v>10.8</v>
      </c>
      <c r="E461" s="119">
        <v>23</v>
      </c>
      <c r="F461" s="145">
        <v>12.4</v>
      </c>
      <c r="G461" s="119">
        <v>16.6</v>
      </c>
      <c r="H461" s="119"/>
      <c r="I461" s="119">
        <v>160</v>
      </c>
      <c r="J461" s="119"/>
      <c r="K461" s="119">
        <v>1</v>
      </c>
      <c r="L461" s="119"/>
    </row>
    <row r="462" spans="1:12" s="106" customFormat="1" ht="37.5">
      <c r="A462" s="245" t="s">
        <v>137</v>
      </c>
      <c r="B462" s="244"/>
      <c r="C462" s="243">
        <v>120</v>
      </c>
      <c r="D462" s="187">
        <v>3.54</v>
      </c>
      <c r="E462" s="119">
        <v>4.56</v>
      </c>
      <c r="F462" s="119">
        <v>3.5</v>
      </c>
      <c r="G462" s="119">
        <v>15.3</v>
      </c>
      <c r="H462" s="119"/>
      <c r="I462" s="119">
        <v>124.8</v>
      </c>
      <c r="J462" s="119"/>
      <c r="K462" s="119">
        <v>4</v>
      </c>
      <c r="L462" s="119"/>
    </row>
    <row r="463" spans="1:12" s="106" customFormat="1" ht="19.5" thickBot="1">
      <c r="A463" s="150" t="s">
        <v>68</v>
      </c>
      <c r="B463" s="151">
        <v>150</v>
      </c>
      <c r="C463" s="186">
        <v>200</v>
      </c>
      <c r="D463" s="187">
        <v>0.25</v>
      </c>
      <c r="E463" s="119">
        <v>7</v>
      </c>
      <c r="F463" s="119">
        <v>3</v>
      </c>
      <c r="G463" s="119">
        <v>21</v>
      </c>
      <c r="H463" s="119"/>
      <c r="I463" s="119">
        <v>85.4</v>
      </c>
      <c r="J463" s="119"/>
      <c r="K463" s="119">
        <v>11</v>
      </c>
      <c r="L463" s="119"/>
    </row>
    <row r="464" spans="1:12" s="106" customFormat="1" ht="19.5" thickBot="1">
      <c r="A464" s="146" t="s">
        <v>6</v>
      </c>
      <c r="B464" s="118">
        <v>20</v>
      </c>
      <c r="C464" s="119">
        <v>40</v>
      </c>
      <c r="D464" s="169">
        <v>1.52</v>
      </c>
      <c r="E464" s="119">
        <v>2.43</v>
      </c>
      <c r="F464" s="119">
        <v>0.45</v>
      </c>
      <c r="G464" s="119">
        <v>16.2</v>
      </c>
      <c r="H464" s="119"/>
      <c r="I464" s="119">
        <v>113</v>
      </c>
      <c r="J464" s="101"/>
      <c r="K464" s="102">
        <v>0.1</v>
      </c>
      <c r="L464" s="124"/>
    </row>
    <row r="465" spans="1:12" s="106" customFormat="1" ht="19.5" thickBot="1">
      <c r="A465" s="150" t="s">
        <v>5</v>
      </c>
      <c r="B465" s="152">
        <v>30</v>
      </c>
      <c r="C465" s="192">
        <v>30</v>
      </c>
      <c r="D465" s="193">
        <v>1.98</v>
      </c>
      <c r="E465" s="119">
        <v>4</v>
      </c>
      <c r="F465" s="119">
        <v>0.5</v>
      </c>
      <c r="G465" s="119">
        <v>15.32</v>
      </c>
      <c r="H465" s="119"/>
      <c r="I465" s="119">
        <v>46.43</v>
      </c>
      <c r="J465" s="153"/>
      <c r="K465" s="154">
        <v>0.54</v>
      </c>
      <c r="L465" s="124"/>
    </row>
    <row r="466" spans="1:12" s="106" customFormat="1" ht="19.5">
      <c r="A466" s="178" t="s">
        <v>7</v>
      </c>
      <c r="B466" s="179"/>
      <c r="C466" s="180">
        <f>C460+C461+C462+C463+C464+C465</f>
        <v>670</v>
      </c>
      <c r="D466" s="181">
        <f>SUM(D459:D465)</f>
        <v>19.39</v>
      </c>
      <c r="E466" s="180">
        <f aca="true" t="shared" si="56" ref="E466:K466">E460+E461+E462+E463+E464+E465</f>
        <v>46.99</v>
      </c>
      <c r="F466" s="180">
        <f t="shared" si="56"/>
        <v>28.849999999999998</v>
      </c>
      <c r="G466" s="180">
        <f t="shared" si="56"/>
        <v>98.42000000000002</v>
      </c>
      <c r="H466" s="180">
        <f t="shared" si="56"/>
        <v>0</v>
      </c>
      <c r="I466" s="180">
        <f t="shared" si="56"/>
        <v>697.63</v>
      </c>
      <c r="J466" s="180">
        <f t="shared" si="56"/>
        <v>0</v>
      </c>
      <c r="K466" s="180">
        <f t="shared" si="56"/>
        <v>17.94</v>
      </c>
      <c r="L466" s="136"/>
    </row>
    <row r="467" spans="1:12" s="106" customFormat="1" ht="20.25" thickBot="1">
      <c r="A467" s="165" t="s">
        <v>8</v>
      </c>
      <c r="B467" s="195"/>
      <c r="C467" s="196"/>
      <c r="D467" s="197"/>
      <c r="E467" s="136"/>
      <c r="F467" s="136"/>
      <c r="G467" s="136"/>
      <c r="H467" s="136"/>
      <c r="I467" s="136"/>
      <c r="J467" s="136"/>
      <c r="K467" s="136"/>
      <c r="L467" s="136"/>
    </row>
    <row r="468" spans="1:12" s="106" customFormat="1" ht="19.5" thickBot="1">
      <c r="A468" s="142" t="s">
        <v>83</v>
      </c>
      <c r="B468" s="121">
        <v>150</v>
      </c>
      <c r="C468" s="135">
        <v>200</v>
      </c>
      <c r="D468" s="162"/>
      <c r="E468" s="119">
        <v>0.5</v>
      </c>
      <c r="F468" s="119">
        <v>0.2</v>
      </c>
      <c r="G468" s="119">
        <v>18.6</v>
      </c>
      <c r="H468" s="119"/>
      <c r="I468" s="119">
        <v>87.54</v>
      </c>
      <c r="J468" s="119"/>
      <c r="K468" s="119">
        <v>11</v>
      </c>
      <c r="L468" s="124"/>
    </row>
    <row r="469" spans="1:12" s="106" customFormat="1" ht="19.5" thickBot="1">
      <c r="A469" s="227" t="s">
        <v>134</v>
      </c>
      <c r="B469" s="139">
        <v>25</v>
      </c>
      <c r="C469" s="135">
        <v>150</v>
      </c>
      <c r="D469" s="162">
        <v>2.6</v>
      </c>
      <c r="E469" s="119">
        <v>1.43</v>
      </c>
      <c r="F469" s="119">
        <v>0.5</v>
      </c>
      <c r="G469" s="119">
        <v>8.4</v>
      </c>
      <c r="H469" s="147"/>
      <c r="I469" s="119">
        <v>204</v>
      </c>
      <c r="J469" s="119"/>
      <c r="K469" s="102">
        <v>0</v>
      </c>
      <c r="L469" s="124"/>
    </row>
    <row r="470" spans="1:12" s="106" customFormat="1" ht="20.25" thickBot="1">
      <c r="A470" s="128" t="s">
        <v>9</v>
      </c>
      <c r="B470" s="129"/>
      <c r="C470" s="163">
        <f>C468+C469</f>
        <v>350</v>
      </c>
      <c r="D470" s="164">
        <f>SUM(D468:D469)</f>
        <v>2.6</v>
      </c>
      <c r="E470" s="163">
        <f aca="true" t="shared" si="57" ref="E470:K470">E468+E469</f>
        <v>1.93</v>
      </c>
      <c r="F470" s="163">
        <f t="shared" si="57"/>
        <v>0.7</v>
      </c>
      <c r="G470" s="163">
        <f t="shared" si="57"/>
        <v>27</v>
      </c>
      <c r="H470" s="163">
        <f t="shared" si="57"/>
        <v>0</v>
      </c>
      <c r="I470" s="163">
        <f t="shared" si="57"/>
        <v>291.54</v>
      </c>
      <c r="J470" s="163">
        <f t="shared" si="57"/>
        <v>0</v>
      </c>
      <c r="K470" s="163">
        <f t="shared" si="57"/>
        <v>11</v>
      </c>
      <c r="L470" s="136"/>
    </row>
    <row r="471" spans="1:12" s="106" customFormat="1" ht="19.5" thickBot="1">
      <c r="A471" s="165" t="s">
        <v>10</v>
      </c>
      <c r="B471" s="139"/>
      <c r="C471" s="135"/>
      <c r="D471" s="162"/>
      <c r="E471" s="166"/>
      <c r="F471" s="167"/>
      <c r="G471" s="118"/>
      <c r="H471" s="167"/>
      <c r="I471" s="168"/>
      <c r="J471" s="118"/>
      <c r="K471" s="118"/>
      <c r="L471" s="118"/>
    </row>
    <row r="472" spans="1:12" s="106" customFormat="1" ht="18.75">
      <c r="A472" s="133" t="s">
        <v>135</v>
      </c>
      <c r="B472" s="118">
        <v>70</v>
      </c>
      <c r="C472" s="119">
        <v>200</v>
      </c>
      <c r="D472" s="160">
        <v>8.54</v>
      </c>
      <c r="E472" s="144">
        <v>5</v>
      </c>
      <c r="F472" s="145">
        <v>2.38</v>
      </c>
      <c r="G472" s="119">
        <v>67</v>
      </c>
      <c r="H472" s="145"/>
      <c r="I472" s="145">
        <v>254</v>
      </c>
      <c r="J472" s="119"/>
      <c r="K472" s="119">
        <v>1</v>
      </c>
      <c r="L472" s="119"/>
    </row>
    <row r="473" spans="1:12" s="106" customFormat="1" ht="18.75">
      <c r="A473" s="150" t="s">
        <v>136</v>
      </c>
      <c r="B473" s="151">
        <v>120</v>
      </c>
      <c r="C473" s="243">
        <v>40</v>
      </c>
      <c r="D473" s="187"/>
      <c r="E473" s="144">
        <v>3</v>
      </c>
      <c r="F473" s="145">
        <v>3.22</v>
      </c>
      <c r="G473" s="119">
        <v>11.65</v>
      </c>
      <c r="H473" s="145"/>
      <c r="I473" s="235">
        <v>59</v>
      </c>
      <c r="J473" s="119"/>
      <c r="K473" s="119">
        <v>0.5</v>
      </c>
      <c r="L473" s="119"/>
    </row>
    <row r="474" spans="1:12" s="106" customFormat="1" ht="19.5" thickBot="1">
      <c r="A474" s="118" t="s">
        <v>85</v>
      </c>
      <c r="B474" s="118">
        <v>150</v>
      </c>
      <c r="C474" s="119">
        <v>200</v>
      </c>
      <c r="D474" s="169">
        <v>0.61</v>
      </c>
      <c r="E474" s="119">
        <v>0.1</v>
      </c>
      <c r="F474" s="119">
        <v>2</v>
      </c>
      <c r="G474" s="119">
        <v>11</v>
      </c>
      <c r="H474" s="119"/>
      <c r="I474" s="119">
        <v>127</v>
      </c>
      <c r="J474" s="119"/>
      <c r="K474" s="119">
        <v>0.9</v>
      </c>
      <c r="L474" s="119"/>
    </row>
    <row r="475" spans="1:12" s="106" customFormat="1" ht="19.5" thickBot="1">
      <c r="A475" s="127" t="s">
        <v>67</v>
      </c>
      <c r="B475" s="126"/>
      <c r="C475" s="173">
        <v>20</v>
      </c>
      <c r="D475" s="169"/>
      <c r="E475" s="119">
        <v>3</v>
      </c>
      <c r="F475" s="119">
        <v>0.4</v>
      </c>
      <c r="G475" s="119">
        <v>13.23</v>
      </c>
      <c r="H475" s="119"/>
      <c r="I475" s="119">
        <v>46.43</v>
      </c>
      <c r="J475" s="153"/>
      <c r="K475" s="154">
        <v>0.35</v>
      </c>
      <c r="L475" s="124"/>
    </row>
    <row r="476" spans="1:12" s="106" customFormat="1" ht="20.25" thickBot="1">
      <c r="A476" s="261" t="s">
        <v>11</v>
      </c>
      <c r="B476" s="179"/>
      <c r="C476" s="180">
        <f>C472+C473+C474+C475</f>
        <v>460</v>
      </c>
      <c r="D476" s="181">
        <f>SUM(D472:D475)</f>
        <v>9.149999999999999</v>
      </c>
      <c r="E476" s="180">
        <f aca="true" t="shared" si="58" ref="E476:K476">E472+E473+E474+E475</f>
        <v>11.1</v>
      </c>
      <c r="F476" s="180">
        <f t="shared" si="58"/>
        <v>8</v>
      </c>
      <c r="G476" s="180">
        <f t="shared" si="58"/>
        <v>102.88000000000001</v>
      </c>
      <c r="H476" s="180">
        <f t="shared" si="58"/>
        <v>0</v>
      </c>
      <c r="I476" s="180">
        <f t="shared" si="58"/>
        <v>486.43</v>
      </c>
      <c r="J476" s="180">
        <f t="shared" si="58"/>
        <v>0</v>
      </c>
      <c r="K476" s="180">
        <f t="shared" si="58"/>
        <v>2.75</v>
      </c>
      <c r="L476" s="136"/>
    </row>
    <row r="477" spans="1:12" s="106" customFormat="1" ht="20.25" thickBot="1">
      <c r="A477" s="262" t="s">
        <v>13</v>
      </c>
      <c r="B477" s="129"/>
      <c r="C477" s="163">
        <f>C450+C457+C466+C470+C476</f>
        <v>2091</v>
      </c>
      <c r="D477" s="164" t="e">
        <f>SUM(D476+D470+D466+#REF!+D450)</f>
        <v>#REF!</v>
      </c>
      <c r="E477" s="163">
        <f aca="true" t="shared" si="59" ref="E477:K477">E450+E457+E466+E470+E476</f>
        <v>76.97</v>
      </c>
      <c r="F477" s="163">
        <f t="shared" si="59"/>
        <v>69.05</v>
      </c>
      <c r="G477" s="163">
        <f t="shared" si="59"/>
        <v>311.94</v>
      </c>
      <c r="H477" s="163">
        <f t="shared" si="59"/>
        <v>0</v>
      </c>
      <c r="I477" s="163">
        <f t="shared" si="59"/>
        <v>2038.6899999999998</v>
      </c>
      <c r="J477" s="163">
        <f t="shared" si="59"/>
        <v>0</v>
      </c>
      <c r="K477" s="163">
        <f t="shared" si="59"/>
        <v>49.19</v>
      </c>
      <c r="L477" s="136"/>
    </row>
    <row r="478" s="218" customFormat="1" ht="12.75"/>
    <row r="479" spans="3:13" ht="12.75">
      <c r="C479" s="17"/>
      <c r="D479" s="17"/>
      <c r="F479" s="17"/>
      <c r="L479" s="1"/>
      <c r="M479" s="1"/>
    </row>
    <row r="480" spans="3:6" ht="12.75">
      <c r="C480" s="17"/>
      <c r="D480" s="17"/>
      <c r="F480" s="17"/>
    </row>
    <row r="481" spans="3:6" ht="12.75">
      <c r="C481" s="17"/>
      <c r="D481" s="17"/>
      <c r="F481" s="17"/>
    </row>
    <row r="482" spans="3:6" ht="12.75">
      <c r="C482" s="17"/>
      <c r="D482" s="17"/>
      <c r="F482" s="17"/>
    </row>
    <row r="483" spans="3:12" ht="12.75">
      <c r="C483" s="17"/>
      <c r="D483" s="17"/>
      <c r="F483" s="17"/>
      <c r="L483" s="1"/>
    </row>
    <row r="484" spans="3:13" ht="15.75">
      <c r="C484" s="17"/>
      <c r="D484" s="17"/>
      <c r="F484" s="17"/>
      <c r="I484" s="35"/>
      <c r="J484" s="36"/>
      <c r="K484" s="36"/>
      <c r="L484" s="33"/>
      <c r="M484" s="34"/>
    </row>
    <row r="485" spans="1:14" ht="18.75">
      <c r="A485" s="271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64"/>
    </row>
    <row r="486" spans="3:13" ht="12.75">
      <c r="C486" s="17"/>
      <c r="D486" s="17"/>
      <c r="F486" s="17"/>
      <c r="I486" s="37"/>
      <c r="J486" s="37"/>
      <c r="K486" s="37"/>
      <c r="L486" s="33"/>
      <c r="M486" s="34"/>
    </row>
    <row r="487" spans="3:13" ht="12.75">
      <c r="C487" s="17"/>
      <c r="D487" s="17"/>
      <c r="F487" s="17"/>
      <c r="I487" s="37"/>
      <c r="J487" s="37"/>
      <c r="L487" s="33"/>
      <c r="M487" s="34"/>
    </row>
    <row r="488" spans="3:13" ht="12.75">
      <c r="C488" s="17"/>
      <c r="D488" s="17"/>
      <c r="J488" s="37"/>
      <c r="L488" s="33"/>
      <c r="M488" s="34"/>
    </row>
    <row r="489" spans="3:13" ht="12.75">
      <c r="C489" s="17"/>
      <c r="D489" s="17"/>
      <c r="J489" s="37"/>
      <c r="K489" s="37"/>
      <c r="L489" s="33"/>
      <c r="M489" s="34"/>
    </row>
    <row r="490" spans="3:6" ht="12.75">
      <c r="C490" s="17"/>
      <c r="D490" s="17"/>
      <c r="F490" s="17"/>
    </row>
    <row r="491" spans="1:12" ht="18">
      <c r="A491" s="17"/>
      <c r="B491" s="9"/>
      <c r="C491" s="273"/>
      <c r="D491" s="273"/>
      <c r="E491" s="273"/>
      <c r="F491" s="273"/>
      <c r="G491" s="273"/>
      <c r="H491" s="273"/>
      <c r="I491" s="273"/>
      <c r="J491" s="273"/>
      <c r="K491" s="273"/>
      <c r="L491" s="17"/>
    </row>
    <row r="492" spans="1:12" ht="12.75">
      <c r="A492" s="17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17"/>
    </row>
    <row r="493" spans="1:11" ht="15">
      <c r="A493" s="43"/>
      <c r="B493" s="2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44"/>
      <c r="B494" s="26"/>
      <c r="C494" s="3"/>
      <c r="D494" s="14"/>
      <c r="E494" s="19"/>
      <c r="F494" s="19"/>
      <c r="G494" s="21"/>
      <c r="H494" s="3"/>
      <c r="I494" s="3"/>
      <c r="J494" s="21"/>
      <c r="K494" s="3"/>
    </row>
    <row r="495" spans="1:11" ht="15">
      <c r="A495" s="44"/>
      <c r="B495" s="26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44"/>
      <c r="B496" s="26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52"/>
      <c r="B497" s="25"/>
      <c r="C497" s="21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52"/>
      <c r="B498" s="25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.75" thickBot="1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.75" thickBot="1">
      <c r="A500" s="45"/>
      <c r="B500" s="46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15"/>
      <c r="B501" s="47"/>
      <c r="C501" s="4"/>
      <c r="D501" s="4"/>
      <c r="E501" s="65"/>
      <c r="F501" s="65"/>
      <c r="G501" s="66"/>
      <c r="H501" s="65"/>
      <c r="I501" s="65"/>
      <c r="J501" s="65"/>
      <c r="K501" s="66"/>
    </row>
    <row r="502" spans="1:11" ht="15.75" thickBot="1">
      <c r="A502" s="48"/>
      <c r="B502" s="49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4"/>
      <c r="B503" s="26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.75" thickBot="1">
      <c r="A504" s="18"/>
      <c r="B504" s="57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1:11" ht="15.75" thickBot="1">
      <c r="A505" s="13"/>
      <c r="B505" s="42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.75" thickBot="1">
      <c r="A506" s="48"/>
      <c r="B506" s="28"/>
      <c r="C506" s="3"/>
      <c r="D506" s="14"/>
      <c r="E506" s="19"/>
      <c r="F506" s="19"/>
      <c r="G506" s="21"/>
      <c r="H506" s="3"/>
      <c r="I506" s="3"/>
      <c r="J506" s="21"/>
      <c r="K506" s="3"/>
    </row>
    <row r="507" spans="1:11" ht="15">
      <c r="A507" s="44"/>
      <c r="B507" s="55"/>
      <c r="C507" s="51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.75" thickBot="1">
      <c r="A509" s="24"/>
      <c r="B509" s="41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.75" thickBot="1">
      <c r="A510" s="27"/>
      <c r="B510" s="47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.75" thickBot="1">
      <c r="A511" s="29"/>
      <c r="B511" s="53"/>
      <c r="C511" s="30"/>
      <c r="D511" s="30"/>
      <c r="E511" s="67"/>
      <c r="F511" s="67"/>
      <c r="G511" s="68"/>
      <c r="H511" s="67"/>
      <c r="I511" s="68"/>
      <c r="J511" s="67"/>
      <c r="K511" s="68"/>
    </row>
    <row r="512" spans="1:11" ht="15">
      <c r="A512" s="61"/>
      <c r="B512" s="39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5">
      <c r="A513" s="38"/>
      <c r="B513" s="39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5">
      <c r="A514" s="44"/>
      <c r="B514" s="26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.75" thickBot="1">
      <c r="A516" s="16"/>
      <c r="B516" s="40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.75" thickBot="1">
      <c r="A517" s="12"/>
      <c r="B517" s="41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.75" thickBot="1">
      <c r="A518" s="13"/>
      <c r="B518" s="42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6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.75" thickBot="1">
      <c r="A520" s="7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.75" thickBot="1">
      <c r="A521" s="13"/>
      <c r="B521" s="42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3"/>
      <c r="B522" s="2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44"/>
      <c r="B523" s="26"/>
      <c r="C523" s="3"/>
      <c r="D523" s="14"/>
      <c r="E523" s="19"/>
      <c r="F523" s="21"/>
      <c r="G523" s="21"/>
      <c r="H523" s="3"/>
      <c r="I523" s="3"/>
      <c r="J523" s="21"/>
      <c r="K523" s="3"/>
    </row>
    <row r="524" spans="1:11" ht="15">
      <c r="A524" s="44"/>
      <c r="B524" s="26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 customHeight="1">
      <c r="A525" s="44"/>
      <c r="B525" s="26"/>
      <c r="C525" s="21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52"/>
      <c r="B526" s="25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52"/>
      <c r="B527" s="25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.75" thickBot="1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.75" thickBot="1">
      <c r="A529" s="45"/>
      <c r="B529" s="46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15"/>
      <c r="B530" s="47"/>
      <c r="C530" s="4"/>
      <c r="D530" s="4"/>
      <c r="E530" s="65"/>
      <c r="F530" s="65"/>
      <c r="G530" s="66"/>
      <c r="H530" s="65"/>
      <c r="I530" s="65"/>
      <c r="J530" s="65"/>
      <c r="K530" s="65"/>
    </row>
    <row r="531" spans="1:11" ht="15.75" thickBot="1">
      <c r="A531" s="48"/>
      <c r="B531" s="49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56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.75" thickBot="1">
      <c r="A533" s="50"/>
      <c r="B533" s="28"/>
      <c r="C533" s="3"/>
      <c r="D533" s="14"/>
      <c r="E533" s="21"/>
      <c r="F533" s="21"/>
      <c r="G533" s="21"/>
      <c r="H533" s="3"/>
      <c r="I533" s="3"/>
      <c r="J533" s="21"/>
      <c r="K533" s="3"/>
    </row>
    <row r="534" spans="1:11" ht="15.75" thickBot="1">
      <c r="A534" s="13"/>
      <c r="B534" s="42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.75" thickBot="1">
      <c r="A535" s="48"/>
      <c r="B535" s="28"/>
      <c r="C535" s="3"/>
      <c r="D535" s="14"/>
      <c r="E535" s="19"/>
      <c r="F535" s="19"/>
      <c r="G535" s="21"/>
      <c r="H535" s="3"/>
      <c r="I535" s="3"/>
      <c r="J535" s="21"/>
      <c r="K535" s="3"/>
    </row>
    <row r="536" spans="1:11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11"/>
      <c r="B537" s="26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.75" thickBot="1">
      <c r="A538" s="24"/>
      <c r="B538" s="41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.75" thickBot="1">
      <c r="A539" s="27"/>
      <c r="B539" s="47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.75" thickBot="1">
      <c r="A540" s="29"/>
      <c r="B540" s="53"/>
      <c r="C540" s="30"/>
      <c r="D540" s="30"/>
      <c r="E540" s="67"/>
      <c r="F540" s="67"/>
      <c r="G540" s="68"/>
      <c r="H540" s="67"/>
      <c r="I540" s="69"/>
      <c r="J540" s="67"/>
      <c r="K540" s="68"/>
    </row>
    <row r="541" spans="1:11" ht="15">
      <c r="A541" s="61"/>
      <c r="B541" s="39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5.75" thickBot="1">
      <c r="A542" s="38"/>
      <c r="B542" s="39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5">
      <c r="A543" s="54"/>
      <c r="B543" s="10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.75" thickBot="1">
      <c r="A546" s="12"/>
      <c r="B546" s="41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.75" thickBot="1">
      <c r="A547" s="13"/>
      <c r="B547" s="42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6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.75" thickBot="1">
      <c r="A549" s="7"/>
      <c r="B549" s="8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.75" thickBot="1">
      <c r="A550" s="13"/>
      <c r="B550" s="42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3"/>
      <c r="B551" s="28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44"/>
      <c r="B552" s="26"/>
      <c r="C552" s="3"/>
      <c r="D552" s="14"/>
      <c r="E552" s="19"/>
      <c r="F552" s="19"/>
      <c r="G552" s="21"/>
      <c r="H552" s="3"/>
      <c r="I552" s="3"/>
      <c r="J552" s="21"/>
      <c r="K552" s="3"/>
    </row>
    <row r="553" spans="1:11" ht="30" customHeight="1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44"/>
      <c r="B554" s="55"/>
      <c r="C554" s="51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44"/>
      <c r="B555" s="26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52"/>
      <c r="B556" s="25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.75" thickBot="1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.75" thickBot="1">
      <c r="A558" s="45"/>
      <c r="B558" s="46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15"/>
      <c r="B559" s="47"/>
      <c r="C559" s="4"/>
      <c r="D559" s="4"/>
      <c r="E559" s="65"/>
      <c r="F559" s="65"/>
      <c r="G559" s="65"/>
      <c r="H559" s="65"/>
      <c r="I559" s="66"/>
      <c r="J559" s="65"/>
      <c r="K559" s="66"/>
    </row>
    <row r="560" spans="1:11" ht="15.75" thickBot="1">
      <c r="A560" s="48"/>
      <c r="B560" s="49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58"/>
      <c r="B561" s="59"/>
      <c r="C561" s="51"/>
      <c r="D561" s="3"/>
      <c r="E561" s="3"/>
      <c r="F561" s="3"/>
      <c r="G561" s="3"/>
      <c r="H561" s="3"/>
      <c r="I561" s="3"/>
      <c r="J561" s="3"/>
      <c r="K561" s="3"/>
    </row>
    <row r="562" spans="1:11" ht="15.75" thickBot="1">
      <c r="A562" s="50"/>
      <c r="B562" s="28"/>
      <c r="C562" s="3"/>
      <c r="D562" s="14"/>
      <c r="E562" s="21"/>
      <c r="F562" s="21"/>
      <c r="G562" s="21"/>
      <c r="H562" s="3"/>
      <c r="I562" s="3"/>
      <c r="J562" s="21"/>
      <c r="K562" s="3"/>
    </row>
    <row r="563" spans="1:11" ht="15.75" thickBot="1">
      <c r="A563" s="13"/>
      <c r="B563" s="42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.75" thickBot="1">
      <c r="A564" s="48"/>
      <c r="B564" s="28"/>
      <c r="C564" s="3"/>
      <c r="D564" s="14"/>
      <c r="E564" s="19"/>
      <c r="F564" s="19"/>
      <c r="G564" s="21"/>
      <c r="H564" s="3"/>
      <c r="I564" s="3"/>
      <c r="J564" s="21"/>
      <c r="K564" s="3"/>
    </row>
    <row r="565" spans="1:11" ht="15">
      <c r="A565" s="2"/>
      <c r="B565" s="51"/>
      <c r="C565" s="51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44"/>
      <c r="B566" s="26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.75" thickBot="1">
      <c r="A567" s="24"/>
      <c r="B567" s="41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.75" thickBot="1">
      <c r="A568" s="27"/>
      <c r="B568" s="47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.75" thickBot="1">
      <c r="A569" s="29"/>
      <c r="B569" s="53"/>
      <c r="C569" s="30"/>
      <c r="D569" s="30"/>
      <c r="E569" s="67"/>
      <c r="F569" s="67"/>
      <c r="G569" s="69"/>
      <c r="H569" s="67"/>
      <c r="I569" s="68"/>
      <c r="J569" s="67"/>
      <c r="K569" s="68"/>
    </row>
    <row r="570" spans="1:11" ht="15">
      <c r="A570" s="61"/>
      <c r="B570" s="39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5">
      <c r="A571" s="38"/>
      <c r="B571" s="39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5">
      <c r="A572" s="2"/>
      <c r="B572" s="51"/>
      <c r="C572" s="51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11"/>
      <c r="B574" s="26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.75" thickBot="1">
      <c r="A575" s="12"/>
      <c r="B575" s="41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.75" thickBot="1">
      <c r="A576" s="13"/>
      <c r="B576" s="42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6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.75" thickBot="1">
      <c r="A578" s="7"/>
      <c r="B578" s="8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.75" thickBot="1">
      <c r="A579" s="13"/>
      <c r="B579" s="42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3"/>
      <c r="B580" s="28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44"/>
      <c r="B581" s="26"/>
      <c r="C581" s="3"/>
      <c r="D581" s="14"/>
      <c r="E581" s="19"/>
      <c r="F581" s="21"/>
      <c r="G581" s="21"/>
      <c r="H581" s="3"/>
      <c r="I581" s="3"/>
      <c r="J581" s="21"/>
      <c r="K581" s="3"/>
    </row>
    <row r="582" spans="1:11" ht="15">
      <c r="A582" s="44"/>
      <c r="B582" s="26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 customHeight="1">
      <c r="A583" s="44"/>
      <c r="B583" s="26"/>
      <c r="C583" s="21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52"/>
      <c r="B584" s="25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45"/>
      <c r="B585" s="8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45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.75" thickBot="1">
      <c r="A587" s="45"/>
      <c r="B587" s="25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15"/>
      <c r="B588" s="47"/>
      <c r="C588" s="4"/>
      <c r="D588" s="4"/>
      <c r="E588" s="65"/>
      <c r="F588" s="65"/>
      <c r="G588" s="70"/>
      <c r="H588" s="65"/>
      <c r="I588" s="65"/>
      <c r="J588" s="65"/>
      <c r="K588" s="66"/>
    </row>
    <row r="589" spans="1:11" ht="15.75" thickBot="1">
      <c r="A589" s="48"/>
      <c r="B589" s="49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50"/>
      <c r="B590" s="28"/>
      <c r="C590" s="3"/>
      <c r="D590" s="14"/>
      <c r="E590" s="19"/>
      <c r="F590" s="19"/>
      <c r="G590" s="21"/>
      <c r="H590" s="3"/>
      <c r="I590" s="3"/>
      <c r="J590" s="21"/>
      <c r="K590" s="3"/>
    </row>
    <row r="591" spans="1:11" ht="15.75" thickBot="1">
      <c r="A591" s="50"/>
      <c r="B591" s="28"/>
      <c r="C591" s="3"/>
      <c r="D591" s="14"/>
      <c r="E591" s="21"/>
      <c r="F591" s="21"/>
      <c r="G591" s="21"/>
      <c r="H591" s="3"/>
      <c r="I591" s="3"/>
      <c r="J591" s="21"/>
      <c r="K591" s="3"/>
    </row>
    <row r="592" spans="1:11" ht="15.75" thickBot="1">
      <c r="A592" s="13"/>
      <c r="B592" s="42"/>
      <c r="C592" s="4"/>
      <c r="D592" s="4"/>
      <c r="E592" s="65"/>
      <c r="F592" s="65"/>
      <c r="G592" s="65"/>
      <c r="H592" s="65"/>
      <c r="I592" s="65"/>
      <c r="J592" s="65"/>
      <c r="K592" s="66"/>
    </row>
    <row r="593" spans="1:11" ht="15">
      <c r="A593" s="38"/>
      <c r="B593" s="28"/>
      <c r="C593" s="3"/>
      <c r="D593" s="14"/>
      <c r="E593" s="19"/>
      <c r="F593" s="19"/>
      <c r="G593" s="21"/>
      <c r="H593" s="3"/>
      <c r="I593" s="3"/>
      <c r="J593" s="21"/>
      <c r="K593" s="3"/>
    </row>
    <row r="594" spans="1:11" ht="15">
      <c r="A594" s="63"/>
      <c r="B594" s="5"/>
      <c r="C594" s="5"/>
      <c r="D594" s="62"/>
      <c r="E594" s="20"/>
      <c r="F594" s="20"/>
      <c r="G594" s="22"/>
      <c r="H594" s="5"/>
      <c r="I594" s="5"/>
      <c r="J594" s="22"/>
      <c r="K594" s="5"/>
    </row>
    <row r="595" spans="1:11" ht="15">
      <c r="A595" s="45"/>
      <c r="B595" s="8"/>
      <c r="C595" s="21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.75" thickBot="1">
      <c r="A597" s="24"/>
      <c r="B597" s="41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.75" thickBot="1">
      <c r="A598" s="27"/>
      <c r="B598" s="47"/>
      <c r="C598" s="4"/>
      <c r="D598" s="4"/>
      <c r="E598" s="65"/>
      <c r="F598" s="65"/>
      <c r="G598" s="65"/>
      <c r="H598" s="65"/>
      <c r="I598" s="66"/>
      <c r="J598" s="65"/>
      <c r="K598" s="65"/>
    </row>
    <row r="599" spans="1:11" ht="15.75" thickBot="1">
      <c r="A599" s="29"/>
      <c r="B599" s="53"/>
      <c r="C599" s="30"/>
      <c r="D599" s="30"/>
      <c r="E599" s="67"/>
      <c r="F599" s="67"/>
      <c r="G599" s="68"/>
      <c r="H599" s="67"/>
      <c r="I599" s="68"/>
      <c r="J599" s="67"/>
      <c r="K599" s="68"/>
    </row>
    <row r="600" spans="1:11" ht="15">
      <c r="A600" s="61"/>
      <c r="B600" s="39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5">
      <c r="A601" s="38"/>
      <c r="B601" s="39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5">
      <c r="A602" s="2"/>
      <c r="B602" s="3"/>
      <c r="C602" s="3"/>
      <c r="D602" s="14"/>
      <c r="E602" s="19"/>
      <c r="F602" s="19"/>
      <c r="G602" s="21"/>
      <c r="H602" s="3"/>
      <c r="I602" s="3"/>
      <c r="J602" s="21"/>
      <c r="K602" s="3"/>
    </row>
    <row r="603" spans="1:11" ht="15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.75" thickBot="1">
      <c r="A605" s="12"/>
      <c r="B605" s="41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.75" thickBot="1">
      <c r="A606" s="13"/>
      <c r="B606" s="42"/>
      <c r="C606" s="4"/>
      <c r="D606" s="4"/>
      <c r="E606" s="65"/>
      <c r="F606" s="65"/>
      <c r="G606" s="65"/>
      <c r="H606" s="65"/>
      <c r="I606" s="65"/>
      <c r="J606" s="65"/>
      <c r="K606" s="65"/>
    </row>
    <row r="607" spans="1:11" ht="15">
      <c r="A607" s="6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.75" thickBot="1">
      <c r="A608" s="7"/>
      <c r="B608" s="8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.75" thickBot="1">
      <c r="A609" s="13"/>
      <c r="B609" s="42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3"/>
      <c r="B610" s="28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4.25" customHeight="1">
      <c r="A611" s="2"/>
      <c r="B611" s="3"/>
      <c r="C611" s="3"/>
      <c r="D611" s="60"/>
      <c r="E611" s="19"/>
      <c r="F611" s="19"/>
      <c r="G611" s="21"/>
      <c r="H611" s="3"/>
      <c r="I611" s="3"/>
      <c r="J611" s="21"/>
      <c r="K611" s="3"/>
    </row>
    <row r="612" spans="1:11" ht="15">
      <c r="A612" s="44"/>
      <c r="B612" s="26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44"/>
      <c r="B613" s="55"/>
      <c r="C613" s="51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45"/>
      <c r="B614" s="8"/>
      <c r="C614" s="21"/>
      <c r="D614" s="3"/>
      <c r="E614" s="3"/>
      <c r="F614" s="3"/>
      <c r="G614" s="3"/>
      <c r="H614" s="3"/>
      <c r="I614" s="3"/>
      <c r="J614" s="3"/>
      <c r="K614" s="3"/>
    </row>
    <row r="615" spans="1:11" ht="15.75" thickBot="1">
      <c r="A615" s="45"/>
      <c r="B615" s="8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15"/>
      <c r="B616" s="47"/>
      <c r="C616" s="4"/>
      <c r="D616" s="4"/>
      <c r="E616" s="65"/>
      <c r="F616" s="65"/>
      <c r="G616" s="65"/>
      <c r="H616" s="65"/>
      <c r="I616" s="65"/>
      <c r="J616" s="65"/>
      <c r="K616" s="70"/>
    </row>
    <row r="617" spans="1:11" ht="15.75" thickBot="1">
      <c r="A617" s="48"/>
      <c r="B617" s="49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4"/>
      <c r="B618" s="26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.75" thickBot="1">
      <c r="A619" s="50"/>
      <c r="B619" s="28"/>
      <c r="C619" s="3"/>
      <c r="D619" s="14"/>
      <c r="E619" s="21"/>
      <c r="F619" s="21"/>
      <c r="G619" s="21"/>
      <c r="H619" s="3"/>
      <c r="I619" s="3"/>
      <c r="J619" s="21"/>
      <c r="K619" s="3"/>
    </row>
    <row r="620" spans="1:11" ht="15.75" thickBot="1">
      <c r="A620" s="13"/>
      <c r="B620" s="42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.75" thickBot="1">
      <c r="A621" s="48"/>
      <c r="B621" s="28"/>
      <c r="C621" s="3"/>
      <c r="D621" s="14"/>
      <c r="E621" s="19"/>
      <c r="F621" s="19"/>
      <c r="G621" s="21"/>
      <c r="H621" s="3"/>
      <c r="I621" s="3"/>
      <c r="J621" s="21"/>
      <c r="K621" s="3"/>
    </row>
    <row r="622" spans="1:11" ht="15">
      <c r="A622" s="54"/>
      <c r="B622" s="10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.75" thickBot="1">
      <c r="A624" s="24"/>
      <c r="B624" s="41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.75" thickBot="1">
      <c r="A625" s="27"/>
      <c r="B625" s="47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.75" thickBot="1">
      <c r="A626" s="29"/>
      <c r="B626" s="53"/>
      <c r="C626" s="30"/>
      <c r="D626" s="30"/>
      <c r="E626" s="67"/>
      <c r="F626" s="67"/>
      <c r="G626" s="68"/>
      <c r="H626" s="67"/>
      <c r="I626" s="68"/>
      <c r="J626" s="67"/>
      <c r="K626" s="68"/>
    </row>
    <row r="627" ht="12.75">
      <c r="F627" s="17"/>
    </row>
    <row r="628" ht="12.75">
      <c r="F628" s="17"/>
    </row>
    <row r="629" ht="12.75">
      <c r="F629" s="17"/>
    </row>
    <row r="630" ht="12.75">
      <c r="F630" s="17"/>
    </row>
    <row r="631" ht="12.75">
      <c r="F631" s="17"/>
    </row>
    <row r="632" ht="12.75">
      <c r="F632" s="17"/>
    </row>
    <row r="633" ht="12.75">
      <c r="F633" s="17"/>
    </row>
    <row r="634" ht="12.75">
      <c r="F634" s="17"/>
    </row>
    <row r="635" ht="12.75">
      <c r="F635" s="17"/>
    </row>
    <row r="636" ht="12.75">
      <c r="F636" s="17"/>
    </row>
    <row r="637" ht="12.75">
      <c r="F637" s="17"/>
    </row>
    <row r="638" ht="12.75">
      <c r="F638" s="17"/>
    </row>
    <row r="639" ht="12.75">
      <c r="F639" s="17"/>
    </row>
    <row r="640" ht="12.75">
      <c r="F640" s="17"/>
    </row>
    <row r="641" ht="12.75">
      <c r="F641" s="17"/>
    </row>
    <row r="642" ht="12.75">
      <c r="F642" s="17"/>
    </row>
    <row r="643" ht="12.75">
      <c r="F643" s="17"/>
    </row>
    <row r="644" ht="12.75">
      <c r="F644" s="17"/>
    </row>
    <row r="645" ht="12.75">
      <c r="F645" s="17"/>
    </row>
    <row r="646" ht="12.75">
      <c r="F646" s="17"/>
    </row>
    <row r="647" ht="12.75">
      <c r="F647" s="17"/>
    </row>
    <row r="648" ht="12.75">
      <c r="F648" s="17"/>
    </row>
    <row r="649" ht="12.75">
      <c r="F649" s="17"/>
    </row>
    <row r="650" ht="12.75">
      <c r="F650" s="17"/>
    </row>
    <row r="651" ht="12.75">
      <c r="F651" s="17"/>
    </row>
    <row r="652" ht="12.75">
      <c r="F652" s="17"/>
    </row>
    <row r="653" ht="12.75">
      <c r="F653" s="17"/>
    </row>
    <row r="654" ht="12.75">
      <c r="F654" s="17"/>
    </row>
    <row r="655" ht="12.75">
      <c r="F655" s="17"/>
    </row>
    <row r="656" ht="12.75">
      <c r="F656" s="17"/>
    </row>
    <row r="657" ht="12.75">
      <c r="F657" s="17"/>
    </row>
    <row r="658" ht="12.75">
      <c r="F658" s="17"/>
    </row>
    <row r="659" ht="12.75">
      <c r="F659" s="17"/>
    </row>
    <row r="660" ht="12.75">
      <c r="F660" s="17"/>
    </row>
    <row r="661" ht="12.75">
      <c r="F661" s="17"/>
    </row>
    <row r="662" ht="12.75">
      <c r="F662" s="17"/>
    </row>
    <row r="663" ht="12.75">
      <c r="F663" s="17"/>
    </row>
    <row r="664" ht="12.75">
      <c r="F664" s="17"/>
    </row>
    <row r="665" ht="12.75">
      <c r="F665" s="17"/>
    </row>
    <row r="666" ht="12.75">
      <c r="F666" s="17"/>
    </row>
    <row r="667" ht="12.75">
      <c r="F667" s="17"/>
    </row>
    <row r="668" ht="12.75">
      <c r="F668" s="17"/>
    </row>
    <row r="669" ht="12.75">
      <c r="F669" s="17"/>
    </row>
    <row r="670" ht="12.75">
      <c r="F670" s="17"/>
    </row>
    <row r="671" ht="12.75">
      <c r="F671" s="17"/>
    </row>
    <row r="672" ht="12.75">
      <c r="F672" s="17"/>
    </row>
    <row r="673" ht="12.75">
      <c r="F673" s="17"/>
    </row>
    <row r="674" ht="12.75">
      <c r="F674" s="17"/>
    </row>
    <row r="675" ht="12.75">
      <c r="F675" s="17"/>
    </row>
    <row r="676" ht="12.75">
      <c r="F676" s="17"/>
    </row>
    <row r="677" ht="12.75">
      <c r="F677" s="17"/>
    </row>
    <row r="678" ht="12.75">
      <c r="F678" s="17"/>
    </row>
    <row r="679" ht="12.75">
      <c r="F679" s="17"/>
    </row>
    <row r="680" ht="12.75">
      <c r="F680" s="17"/>
    </row>
    <row r="681" ht="12.75">
      <c r="F681" s="17"/>
    </row>
    <row r="682" ht="12.75">
      <c r="F682" s="17"/>
    </row>
    <row r="683" ht="12.75">
      <c r="F683" s="17"/>
    </row>
    <row r="684" ht="12.75">
      <c r="F684" s="17"/>
    </row>
    <row r="685" ht="12.75">
      <c r="F685" s="17"/>
    </row>
    <row r="686" ht="12.75">
      <c r="F686" s="17"/>
    </row>
    <row r="687" ht="12.75">
      <c r="F687" s="17"/>
    </row>
    <row r="688" ht="12.75">
      <c r="F688" s="17"/>
    </row>
    <row r="689" ht="12.75">
      <c r="F689" s="17"/>
    </row>
    <row r="690" ht="12.75">
      <c r="F690" s="17"/>
    </row>
    <row r="691" ht="12.75">
      <c r="F691" s="17"/>
    </row>
    <row r="692" ht="12.75">
      <c r="F692" s="17"/>
    </row>
    <row r="693" ht="12.75">
      <c r="F693" s="17"/>
    </row>
    <row r="694" ht="12.75">
      <c r="F694" s="17"/>
    </row>
    <row r="695" ht="12.75">
      <c r="F695" s="17"/>
    </row>
    <row r="696" ht="12.75">
      <c r="F696" s="17"/>
    </row>
    <row r="697" ht="12.75">
      <c r="F697" s="17"/>
    </row>
    <row r="698" ht="12.75">
      <c r="F698" s="17"/>
    </row>
    <row r="699" ht="12.75">
      <c r="F699" s="17"/>
    </row>
    <row r="700" ht="12.75">
      <c r="F700" s="17"/>
    </row>
    <row r="701" ht="12.75">
      <c r="F701" s="17"/>
    </row>
    <row r="702" ht="12.75">
      <c r="F702" s="17"/>
    </row>
    <row r="703" ht="12.75">
      <c r="F703" s="17"/>
    </row>
    <row r="704" ht="12.75">
      <c r="F704" s="17"/>
    </row>
    <row r="705" ht="12.75">
      <c r="F705" s="17"/>
    </row>
    <row r="706" ht="12.75">
      <c r="F706" s="17"/>
    </row>
    <row r="707" ht="12.75">
      <c r="F707" s="17"/>
    </row>
    <row r="708" ht="12.75">
      <c r="F708" s="17"/>
    </row>
    <row r="709" ht="12.75">
      <c r="F709" s="17"/>
    </row>
    <row r="710" ht="12.75">
      <c r="F710" s="17"/>
    </row>
    <row r="711" ht="12.75">
      <c r="F711" s="17"/>
    </row>
    <row r="712" ht="12.75">
      <c r="F712" s="17"/>
    </row>
    <row r="713" ht="12.75">
      <c r="F713" s="17"/>
    </row>
    <row r="714" ht="12.75">
      <c r="F714" s="17"/>
    </row>
    <row r="715" ht="12.75">
      <c r="F715" s="17"/>
    </row>
    <row r="716" ht="12.75">
      <c r="F716" s="17"/>
    </row>
    <row r="717" ht="12.75">
      <c r="F717" s="17"/>
    </row>
    <row r="718" ht="12.75">
      <c r="F718" s="17"/>
    </row>
    <row r="719" ht="12.75">
      <c r="F719" s="17"/>
    </row>
    <row r="720" ht="12.75">
      <c r="F720" s="17"/>
    </row>
    <row r="721" ht="12.75">
      <c r="F721" s="17"/>
    </row>
    <row r="722" ht="12.75">
      <c r="F722" s="17"/>
    </row>
    <row r="723" ht="12.75">
      <c r="F723" s="17"/>
    </row>
    <row r="724" ht="12.75">
      <c r="F724" s="17"/>
    </row>
    <row r="725" ht="12.75">
      <c r="F725" s="17"/>
    </row>
    <row r="726" ht="12.75">
      <c r="F726" s="17"/>
    </row>
    <row r="727" ht="12.75">
      <c r="F727" s="17"/>
    </row>
    <row r="728" ht="12.75">
      <c r="F728" s="17"/>
    </row>
    <row r="729" ht="12.75">
      <c r="F729" s="17"/>
    </row>
    <row r="730" ht="12.75">
      <c r="F730" s="17"/>
    </row>
    <row r="731" ht="12.75">
      <c r="F731" s="17"/>
    </row>
    <row r="732" ht="12.75">
      <c r="F732" s="17"/>
    </row>
    <row r="733" ht="12.75">
      <c r="F733" s="17"/>
    </row>
    <row r="734" ht="12.75">
      <c r="F734" s="17"/>
    </row>
    <row r="735" ht="12.75">
      <c r="F735" s="17"/>
    </row>
    <row r="736" ht="12.75">
      <c r="F736" s="17"/>
    </row>
    <row r="737" ht="12.75">
      <c r="F737" s="17"/>
    </row>
    <row r="738" ht="12.75">
      <c r="F738" s="17"/>
    </row>
    <row r="739" ht="12.75">
      <c r="F739" s="17"/>
    </row>
    <row r="740" ht="12.75">
      <c r="F740" s="17"/>
    </row>
    <row r="741" ht="12.75">
      <c r="F741" s="17"/>
    </row>
    <row r="742" ht="12.75">
      <c r="F742" s="17"/>
    </row>
    <row r="743" ht="12.75">
      <c r="F743" s="17"/>
    </row>
    <row r="744" ht="12.75">
      <c r="F744" s="17"/>
    </row>
    <row r="745" ht="12.75">
      <c r="F745" s="17"/>
    </row>
    <row r="746" ht="12.75">
      <c r="F746" s="17"/>
    </row>
    <row r="747" ht="12.75">
      <c r="F747" s="17"/>
    </row>
    <row r="748" ht="12.75">
      <c r="F748" s="17"/>
    </row>
    <row r="749" ht="12.75">
      <c r="F749" s="17"/>
    </row>
    <row r="750" ht="12.75">
      <c r="F750" s="17"/>
    </row>
    <row r="751" ht="12.75">
      <c r="F751" s="17"/>
    </row>
    <row r="752" ht="12.75">
      <c r="F752" s="17"/>
    </row>
    <row r="753" ht="12.75">
      <c r="F753" s="17"/>
    </row>
    <row r="754" ht="12.75">
      <c r="F754" s="17"/>
    </row>
    <row r="755" ht="12.75">
      <c r="F755" s="17"/>
    </row>
    <row r="756" ht="12.75">
      <c r="F756" s="17"/>
    </row>
    <row r="757" ht="12.75">
      <c r="F757" s="17"/>
    </row>
    <row r="758" ht="12.75">
      <c r="F758" s="17"/>
    </row>
    <row r="759" ht="12.75">
      <c r="F759" s="17"/>
    </row>
    <row r="760" ht="12.75">
      <c r="F760" s="17"/>
    </row>
    <row r="761" ht="12.75">
      <c r="F761" s="17"/>
    </row>
    <row r="762" ht="12.75">
      <c r="F762" s="17"/>
    </row>
    <row r="763" ht="12.75">
      <c r="F763" s="17"/>
    </row>
    <row r="764" ht="12.75">
      <c r="F764" s="17"/>
    </row>
    <row r="765" ht="12.75">
      <c r="F765" s="17"/>
    </row>
    <row r="766" ht="12.75">
      <c r="F766" s="17"/>
    </row>
    <row r="767" ht="12.75">
      <c r="F767" s="17"/>
    </row>
    <row r="768" ht="12.75">
      <c r="F768" s="17"/>
    </row>
    <row r="769" ht="12.75">
      <c r="F769" s="17"/>
    </row>
    <row r="770" ht="12.75">
      <c r="F770" s="17"/>
    </row>
    <row r="771" ht="12.75">
      <c r="F771" s="17"/>
    </row>
    <row r="772" ht="12.75">
      <c r="F772" s="17"/>
    </row>
    <row r="773" ht="12.75">
      <c r="F773" s="17"/>
    </row>
    <row r="774" ht="12.75">
      <c r="F774" s="17"/>
    </row>
    <row r="775" ht="12.75">
      <c r="F775" s="17"/>
    </row>
    <row r="776" ht="12.75">
      <c r="F776" s="17"/>
    </row>
    <row r="777" ht="12.75">
      <c r="F777" s="17"/>
    </row>
    <row r="778" ht="12.75">
      <c r="F778" s="17"/>
    </row>
    <row r="779" ht="12.75">
      <c r="F779" s="17"/>
    </row>
    <row r="780" ht="12.75">
      <c r="F780" s="17"/>
    </row>
    <row r="781" ht="12.75">
      <c r="F781" s="17"/>
    </row>
    <row r="782" ht="12.75">
      <c r="F782" s="17"/>
    </row>
    <row r="783" ht="12.75">
      <c r="F783" s="17"/>
    </row>
    <row r="784" ht="12.75">
      <c r="F784" s="17"/>
    </row>
    <row r="785" ht="12.75">
      <c r="F785" s="17"/>
    </row>
    <row r="786" ht="12.75">
      <c r="F786" s="17"/>
    </row>
    <row r="787" ht="12.75">
      <c r="F787" s="17"/>
    </row>
    <row r="788" ht="12.75">
      <c r="F788" s="17"/>
    </row>
    <row r="789" ht="12.75">
      <c r="F789" s="17"/>
    </row>
    <row r="790" ht="12.75">
      <c r="F790" s="17"/>
    </row>
    <row r="791" ht="12.75">
      <c r="F791" s="17"/>
    </row>
    <row r="792" ht="12.75">
      <c r="F792" s="17"/>
    </row>
    <row r="793" ht="12.75">
      <c r="F793" s="17"/>
    </row>
    <row r="794" ht="12.75">
      <c r="F794" s="17"/>
    </row>
    <row r="795" ht="12.75">
      <c r="F795" s="17"/>
    </row>
    <row r="796" ht="12.75">
      <c r="F796" s="17"/>
    </row>
    <row r="797" ht="12.75">
      <c r="F797" s="17"/>
    </row>
    <row r="798" ht="12.75">
      <c r="F798" s="17"/>
    </row>
    <row r="799" ht="12.75">
      <c r="F799" s="17"/>
    </row>
    <row r="800" ht="12.75">
      <c r="F800" s="17"/>
    </row>
    <row r="801" ht="12.75">
      <c r="F801" s="17"/>
    </row>
    <row r="802" ht="12.75">
      <c r="F802" s="17"/>
    </row>
    <row r="803" ht="12.75">
      <c r="F803" s="17"/>
    </row>
    <row r="804" ht="12.75">
      <c r="F804" s="17"/>
    </row>
    <row r="805" ht="12.75">
      <c r="F805" s="17"/>
    </row>
    <row r="806" ht="12.75">
      <c r="F806" s="17"/>
    </row>
    <row r="807" ht="12.75">
      <c r="F807" s="17"/>
    </row>
    <row r="808" ht="12.75">
      <c r="F808" s="17"/>
    </row>
    <row r="809" ht="12.75">
      <c r="F809" s="17"/>
    </row>
    <row r="810" ht="12.75">
      <c r="F810" s="17"/>
    </row>
    <row r="811" ht="12.75">
      <c r="F811" s="17"/>
    </row>
    <row r="812" ht="12.75">
      <c r="F812" s="17"/>
    </row>
    <row r="813" ht="12.75">
      <c r="F813" s="17"/>
    </row>
    <row r="814" ht="12.75">
      <c r="F814" s="17"/>
    </row>
    <row r="815" ht="12.75">
      <c r="F815" s="17"/>
    </row>
    <row r="816" ht="12.75">
      <c r="F816" s="17"/>
    </row>
    <row r="817" ht="12.75">
      <c r="F817" s="17"/>
    </row>
    <row r="818" ht="12.75">
      <c r="F818" s="17"/>
    </row>
    <row r="819" ht="12.75">
      <c r="F819" s="17"/>
    </row>
    <row r="820" ht="12.75">
      <c r="F820" s="17"/>
    </row>
    <row r="821" ht="12.75">
      <c r="F821" s="17"/>
    </row>
    <row r="822" ht="12.75">
      <c r="F822" s="17"/>
    </row>
    <row r="823" ht="12.75">
      <c r="F823" s="17"/>
    </row>
    <row r="824" ht="12.75">
      <c r="F824" s="17"/>
    </row>
    <row r="825" ht="12.75">
      <c r="F825" s="17"/>
    </row>
    <row r="826" ht="12.75">
      <c r="F826" s="17"/>
    </row>
    <row r="827" ht="12.75">
      <c r="F827" s="17"/>
    </row>
    <row r="828" ht="12.75">
      <c r="F828" s="17"/>
    </row>
    <row r="829" ht="12.75">
      <c r="F829" s="17"/>
    </row>
    <row r="830" ht="12.75">
      <c r="F830" s="17"/>
    </row>
    <row r="831" ht="12.75">
      <c r="F831" s="17"/>
    </row>
    <row r="832" ht="12.75">
      <c r="F832" s="17"/>
    </row>
    <row r="833" ht="12.75">
      <c r="F833" s="17"/>
    </row>
    <row r="834" ht="12.75">
      <c r="F834" s="17"/>
    </row>
    <row r="835" ht="12.75">
      <c r="F835" s="17"/>
    </row>
    <row r="836" ht="12.75">
      <c r="F836" s="17"/>
    </row>
    <row r="837" ht="12.75">
      <c r="F837" s="17"/>
    </row>
    <row r="838" ht="12.75">
      <c r="F838" s="17"/>
    </row>
    <row r="839" ht="12.75">
      <c r="F839" s="17"/>
    </row>
    <row r="840" ht="12.75">
      <c r="F840" s="17"/>
    </row>
    <row r="841" ht="12.75">
      <c r="F841" s="17"/>
    </row>
    <row r="842" ht="12.75">
      <c r="F842" s="17"/>
    </row>
    <row r="843" ht="12.75">
      <c r="F843" s="17"/>
    </row>
    <row r="844" ht="12.75">
      <c r="F844" s="17"/>
    </row>
    <row r="845" ht="12.75">
      <c r="F845" s="17"/>
    </row>
    <row r="846" ht="12.75">
      <c r="F846" s="17"/>
    </row>
    <row r="847" ht="12.75">
      <c r="F847" s="17"/>
    </row>
    <row r="848" ht="12.75">
      <c r="F848" s="17"/>
    </row>
    <row r="849" ht="12.75">
      <c r="F849" s="17"/>
    </row>
    <row r="850" ht="12.75">
      <c r="F850" s="17"/>
    </row>
    <row r="851" ht="12.75">
      <c r="F851" s="17"/>
    </row>
    <row r="852" ht="12.75">
      <c r="F852" s="17"/>
    </row>
    <row r="853" ht="12.75">
      <c r="F853" s="17"/>
    </row>
    <row r="854" ht="12.75">
      <c r="F854" s="17"/>
    </row>
    <row r="855" ht="12.75">
      <c r="F855" s="17"/>
    </row>
    <row r="856" ht="12.75">
      <c r="F856" s="17"/>
    </row>
    <row r="857" ht="12.75">
      <c r="F857" s="17"/>
    </row>
    <row r="858" ht="12.75">
      <c r="F858" s="17"/>
    </row>
    <row r="859" ht="12.75">
      <c r="F859" s="17"/>
    </row>
    <row r="860" ht="12.75">
      <c r="F860" s="17"/>
    </row>
    <row r="861" ht="12.75">
      <c r="F861" s="17"/>
    </row>
    <row r="862" ht="12.75">
      <c r="F862" s="17"/>
    </row>
    <row r="863" ht="12.75">
      <c r="F863" s="17"/>
    </row>
    <row r="864" ht="12.75">
      <c r="F864" s="17"/>
    </row>
    <row r="865" ht="12.75">
      <c r="F865" s="17"/>
    </row>
    <row r="866" ht="12.75">
      <c r="F866" s="17"/>
    </row>
    <row r="867" ht="12.75">
      <c r="F867" s="17"/>
    </row>
    <row r="868" ht="12.75">
      <c r="F868" s="17"/>
    </row>
    <row r="869" ht="12.75">
      <c r="F869" s="17"/>
    </row>
    <row r="870" ht="12.75">
      <c r="F870" s="17"/>
    </row>
    <row r="871" ht="12.75">
      <c r="F871" s="17"/>
    </row>
    <row r="872" ht="12.75">
      <c r="F872" s="17"/>
    </row>
    <row r="873" ht="12.75">
      <c r="F873" s="17"/>
    </row>
    <row r="874" ht="12.75">
      <c r="F874" s="17"/>
    </row>
    <row r="875" ht="12.75">
      <c r="F875" s="17"/>
    </row>
    <row r="876" ht="12.75">
      <c r="F876" s="17"/>
    </row>
    <row r="877" ht="12.75">
      <c r="F877" s="17"/>
    </row>
    <row r="878" ht="12.75">
      <c r="F878" s="17"/>
    </row>
    <row r="879" ht="12.75">
      <c r="F879" s="17"/>
    </row>
    <row r="880" ht="12.75">
      <c r="F880" s="17"/>
    </row>
    <row r="881" ht="12.75">
      <c r="F881" s="17"/>
    </row>
    <row r="882" ht="12.75">
      <c r="F882" s="17"/>
    </row>
    <row r="883" ht="12.75">
      <c r="F883" s="17"/>
    </row>
    <row r="884" ht="12.75">
      <c r="F884" s="17"/>
    </row>
    <row r="885" ht="12.75">
      <c r="F885" s="17"/>
    </row>
    <row r="886" ht="12.75">
      <c r="F886" s="17"/>
    </row>
    <row r="887" ht="12.75">
      <c r="F887" s="17"/>
    </row>
    <row r="888" ht="12.75">
      <c r="F888" s="17"/>
    </row>
    <row r="889" ht="12.75">
      <c r="F889" s="17"/>
    </row>
    <row r="890" ht="12.75">
      <c r="F890" s="17"/>
    </row>
    <row r="891" ht="12.75">
      <c r="F891" s="17"/>
    </row>
    <row r="892" ht="12.75">
      <c r="F892" s="17"/>
    </row>
    <row r="893" ht="12.75">
      <c r="F893" s="17"/>
    </row>
    <row r="894" ht="12.75">
      <c r="F894" s="17"/>
    </row>
    <row r="895" ht="12.75">
      <c r="F895" s="17"/>
    </row>
    <row r="896" ht="12.75">
      <c r="F896" s="17"/>
    </row>
    <row r="897" ht="12.75">
      <c r="F897" s="17"/>
    </row>
    <row r="898" ht="12.75">
      <c r="F898" s="17"/>
    </row>
    <row r="899" ht="12.75">
      <c r="F899" s="17"/>
    </row>
    <row r="900" ht="12.75">
      <c r="F900" s="17"/>
    </row>
    <row r="901" ht="12.75">
      <c r="F901" s="17"/>
    </row>
    <row r="902" ht="12.75">
      <c r="F902" s="17"/>
    </row>
    <row r="903" ht="12.75">
      <c r="F903" s="17"/>
    </row>
    <row r="904" ht="12.75">
      <c r="F904" s="17"/>
    </row>
    <row r="905" ht="12.75">
      <c r="F905" s="17"/>
    </row>
    <row r="906" ht="12.75">
      <c r="F906" s="17"/>
    </row>
    <row r="907" ht="12.75">
      <c r="F907" s="17"/>
    </row>
    <row r="908" ht="12.75">
      <c r="F908" s="17"/>
    </row>
    <row r="909" ht="12.75">
      <c r="F909" s="17"/>
    </row>
    <row r="910" ht="12.75">
      <c r="F910" s="17"/>
    </row>
    <row r="911" ht="12.75">
      <c r="F911" s="17"/>
    </row>
    <row r="912" ht="12.75">
      <c r="F912" s="17"/>
    </row>
    <row r="913" ht="12.75">
      <c r="F913" s="17"/>
    </row>
    <row r="914" ht="12.75">
      <c r="F914" s="17"/>
    </row>
    <row r="915" ht="12.75">
      <c r="F915" s="17"/>
    </row>
    <row r="916" ht="12.75">
      <c r="F916" s="17"/>
    </row>
    <row r="917" ht="12.75">
      <c r="F917" s="17"/>
    </row>
    <row r="918" ht="12.75">
      <c r="F918" s="17"/>
    </row>
    <row r="919" ht="12.75">
      <c r="F919" s="17"/>
    </row>
    <row r="920" ht="12.75">
      <c r="F920" s="17"/>
    </row>
    <row r="921" ht="12.75">
      <c r="F921" s="17"/>
    </row>
    <row r="922" ht="12.75">
      <c r="F922" s="17"/>
    </row>
    <row r="923" ht="12.75">
      <c r="F923" s="17"/>
    </row>
    <row r="924" ht="12.75">
      <c r="F924" s="17"/>
    </row>
    <row r="925" ht="12.75">
      <c r="F925" s="17"/>
    </row>
    <row r="926" ht="12.75">
      <c r="F926" s="17"/>
    </row>
    <row r="927" ht="12.75">
      <c r="F927" s="17"/>
    </row>
    <row r="928" ht="12.75">
      <c r="F928" s="17"/>
    </row>
    <row r="929" ht="12.75">
      <c r="F929" s="17"/>
    </row>
    <row r="930" ht="12.75">
      <c r="F930" s="17"/>
    </row>
    <row r="931" ht="12.75">
      <c r="F931" s="17"/>
    </row>
    <row r="932" ht="12.75">
      <c r="F932" s="17"/>
    </row>
    <row r="933" ht="12.75">
      <c r="F933" s="17"/>
    </row>
    <row r="934" ht="12.75">
      <c r="F934" s="17"/>
    </row>
    <row r="935" ht="12.75">
      <c r="F935" s="17"/>
    </row>
    <row r="936" ht="12.75">
      <c r="F936" s="17"/>
    </row>
    <row r="937" ht="12.75">
      <c r="F937" s="17"/>
    </row>
    <row r="938" ht="12.75">
      <c r="F938" s="17"/>
    </row>
    <row r="939" ht="12.75">
      <c r="F939" s="17"/>
    </row>
    <row r="940" ht="12.75">
      <c r="F940" s="17"/>
    </row>
    <row r="941" ht="12.75">
      <c r="F941" s="17"/>
    </row>
    <row r="942" ht="12.75">
      <c r="F942" s="17"/>
    </row>
    <row r="943" ht="12.75">
      <c r="F943" s="17"/>
    </row>
    <row r="944" ht="12.75">
      <c r="F944" s="17"/>
    </row>
    <row r="945" ht="12.75">
      <c r="F945" s="17"/>
    </row>
    <row r="946" ht="12.75">
      <c r="F946" s="17"/>
    </row>
    <row r="947" ht="12.75">
      <c r="F947" s="17"/>
    </row>
    <row r="948" ht="12.75">
      <c r="F948" s="17"/>
    </row>
    <row r="949" ht="12.75">
      <c r="F949" s="17"/>
    </row>
    <row r="950" ht="12.75">
      <c r="F950" s="17"/>
    </row>
    <row r="951" ht="12.75">
      <c r="F951" s="17"/>
    </row>
    <row r="952" ht="12.75">
      <c r="F952" s="17"/>
    </row>
    <row r="953" ht="12.75">
      <c r="F953" s="17"/>
    </row>
    <row r="954" ht="12.75">
      <c r="F954" s="17"/>
    </row>
    <row r="955" ht="12.75">
      <c r="F955" s="17"/>
    </row>
    <row r="956" ht="12.75">
      <c r="F956" s="17"/>
    </row>
    <row r="957" ht="12.75">
      <c r="F957" s="17"/>
    </row>
    <row r="958" ht="12.75">
      <c r="F958" s="17"/>
    </row>
    <row r="959" ht="12.75">
      <c r="F959" s="17"/>
    </row>
    <row r="960" ht="12.75">
      <c r="F960" s="17"/>
    </row>
    <row r="961" ht="12.75">
      <c r="F961" s="17"/>
    </row>
    <row r="962" ht="12.75">
      <c r="F962" s="17"/>
    </row>
    <row r="963" ht="12.75">
      <c r="F963" s="17"/>
    </row>
    <row r="964" ht="12.75">
      <c r="F964" s="17"/>
    </row>
    <row r="965" ht="12.75">
      <c r="F965" s="17"/>
    </row>
    <row r="966" ht="12.75">
      <c r="F966" s="17"/>
    </row>
    <row r="967" ht="12.75">
      <c r="F967" s="17"/>
    </row>
    <row r="968" ht="12.75">
      <c r="F968" s="17"/>
    </row>
    <row r="969" ht="12.75">
      <c r="F969" s="17"/>
    </row>
    <row r="970" ht="12.75">
      <c r="F970" s="17"/>
    </row>
    <row r="971" ht="12.75">
      <c r="F971" s="17"/>
    </row>
    <row r="972" ht="12.75">
      <c r="F972" s="17"/>
    </row>
    <row r="973" ht="12.75">
      <c r="F973" s="17"/>
    </row>
    <row r="974" ht="12.75">
      <c r="F974" s="17"/>
    </row>
    <row r="975" ht="12.75">
      <c r="F975" s="17"/>
    </row>
    <row r="976" ht="12.75">
      <c r="F976" s="17"/>
    </row>
    <row r="977" ht="12.75">
      <c r="F977" s="17"/>
    </row>
    <row r="978" ht="12.75">
      <c r="F978" s="17"/>
    </row>
    <row r="979" ht="12.75">
      <c r="F979" s="17"/>
    </row>
    <row r="980" ht="12.75">
      <c r="F980" s="17"/>
    </row>
    <row r="981" ht="12.75">
      <c r="F981" s="17"/>
    </row>
    <row r="982" ht="12.75">
      <c r="F982" s="17"/>
    </row>
    <row r="983" ht="12.75">
      <c r="F983" s="17"/>
    </row>
    <row r="984" ht="12.75">
      <c r="F984" s="17"/>
    </row>
    <row r="985" ht="12.75">
      <c r="F985" s="17"/>
    </row>
    <row r="986" ht="12.75">
      <c r="F986" s="17"/>
    </row>
    <row r="987" ht="12.75">
      <c r="F987" s="17"/>
    </row>
    <row r="988" ht="12.75">
      <c r="F988" s="17"/>
    </row>
    <row r="989" ht="12.75">
      <c r="F989" s="17"/>
    </row>
    <row r="990" ht="12.75">
      <c r="F990" s="17"/>
    </row>
    <row r="991" ht="12.75">
      <c r="F991" s="17"/>
    </row>
    <row r="992" ht="12.75">
      <c r="F992" s="17"/>
    </row>
    <row r="993" ht="12.75">
      <c r="F993" s="17"/>
    </row>
    <row r="994" ht="12.75">
      <c r="F994" s="17"/>
    </row>
    <row r="995" ht="12.75">
      <c r="F995" s="17"/>
    </row>
    <row r="996" ht="12.75">
      <c r="F996" s="17"/>
    </row>
    <row r="997" ht="12.75">
      <c r="F997" s="17"/>
    </row>
    <row r="998" ht="12.75">
      <c r="F998" s="17"/>
    </row>
    <row r="999" ht="12.75">
      <c r="F999" s="17"/>
    </row>
    <row r="1000" ht="12.75">
      <c r="F1000" s="17"/>
    </row>
    <row r="1001" ht="12.75">
      <c r="F1001" s="17"/>
    </row>
    <row r="1002" ht="12.75">
      <c r="F1002" s="17"/>
    </row>
    <row r="1003" ht="12.75">
      <c r="F1003" s="17"/>
    </row>
    <row r="1004" ht="12.75">
      <c r="F1004" s="17"/>
    </row>
    <row r="1005" ht="12.75">
      <c r="F1005" s="17"/>
    </row>
    <row r="1006" ht="12.75">
      <c r="F1006" s="17"/>
    </row>
    <row r="1007" ht="12.75">
      <c r="F1007" s="17"/>
    </row>
    <row r="1008" ht="12.75">
      <c r="F1008" s="17"/>
    </row>
    <row r="1009" ht="12.75">
      <c r="F1009" s="17"/>
    </row>
    <row r="1010" ht="12.75">
      <c r="F1010" s="17"/>
    </row>
    <row r="1011" ht="12.75">
      <c r="F1011" s="17"/>
    </row>
    <row r="1012" ht="12.75">
      <c r="F1012" s="17"/>
    </row>
    <row r="1013" ht="12.75">
      <c r="F1013" s="17"/>
    </row>
    <row r="1014" ht="12.75">
      <c r="F1014" s="17"/>
    </row>
    <row r="1015" ht="12.75">
      <c r="F1015" s="17"/>
    </row>
    <row r="1016" ht="12.75">
      <c r="F1016" s="17"/>
    </row>
    <row r="1017" ht="12.75">
      <c r="F1017" s="17"/>
    </row>
    <row r="1018" ht="12.75">
      <c r="F1018" s="17"/>
    </row>
    <row r="1019" ht="12.75">
      <c r="F1019" s="17"/>
    </row>
    <row r="1020" ht="12.75">
      <c r="F1020" s="17"/>
    </row>
    <row r="1021" ht="12.75">
      <c r="F1021" s="17"/>
    </row>
    <row r="1022" ht="12.75">
      <c r="F1022" s="17"/>
    </row>
    <row r="1023" ht="12.75">
      <c r="F1023" s="17"/>
    </row>
    <row r="1024" ht="12.75">
      <c r="F1024" s="17"/>
    </row>
    <row r="1025" ht="12.75">
      <c r="F1025" s="17"/>
    </row>
    <row r="1026" ht="12.75">
      <c r="F1026" s="17"/>
    </row>
    <row r="1027" ht="12.75">
      <c r="F1027" s="17"/>
    </row>
    <row r="1028" ht="12.75">
      <c r="F1028" s="17"/>
    </row>
    <row r="1029" ht="12.75">
      <c r="F1029" s="17"/>
    </row>
    <row r="1030" ht="12.75">
      <c r="F1030" s="17"/>
    </row>
    <row r="1031" ht="12.75">
      <c r="F1031" s="17"/>
    </row>
    <row r="1032" ht="12.75">
      <c r="F1032" s="17"/>
    </row>
    <row r="1033" ht="12.75">
      <c r="F1033" s="17"/>
    </row>
    <row r="1034" ht="12.75">
      <c r="F1034" s="17"/>
    </row>
    <row r="1035" ht="12.75">
      <c r="F1035" s="17"/>
    </row>
    <row r="1036" ht="12.75">
      <c r="F1036" s="17"/>
    </row>
    <row r="1037" ht="12.75">
      <c r="F1037" s="17"/>
    </row>
    <row r="1038" ht="12.75">
      <c r="F1038" s="17"/>
    </row>
    <row r="1039" ht="12.75">
      <c r="F1039" s="17"/>
    </row>
    <row r="1040" ht="12.75">
      <c r="F1040" s="17"/>
    </row>
    <row r="1041" ht="12.75">
      <c r="F1041" s="17"/>
    </row>
    <row r="1042" ht="12.75">
      <c r="F1042" s="17"/>
    </row>
    <row r="1043" ht="12.75">
      <c r="F1043" s="17"/>
    </row>
    <row r="1044" ht="12.75">
      <c r="F1044" s="17"/>
    </row>
    <row r="1045" ht="12.75">
      <c r="F1045" s="17"/>
    </row>
    <row r="1046" ht="12.75">
      <c r="F1046" s="17"/>
    </row>
    <row r="1047" ht="12.75">
      <c r="F1047" s="17"/>
    </row>
    <row r="1048" ht="12.75">
      <c r="F1048" s="17"/>
    </row>
    <row r="1049" ht="12.75">
      <c r="F1049" s="17"/>
    </row>
    <row r="1050" ht="12.75">
      <c r="F1050" s="17"/>
    </row>
    <row r="1051" ht="12.75">
      <c r="F1051" s="17"/>
    </row>
    <row r="1052" ht="12.75">
      <c r="F1052" s="17"/>
    </row>
    <row r="1053" ht="12.75">
      <c r="F1053" s="17"/>
    </row>
    <row r="1054" ht="12.75">
      <c r="F1054" s="17"/>
    </row>
    <row r="1055" ht="12.75">
      <c r="F1055" s="17"/>
    </row>
    <row r="1056" ht="12.75">
      <c r="F1056" s="17"/>
    </row>
    <row r="1057" ht="12.75">
      <c r="F1057" s="17"/>
    </row>
    <row r="1058" ht="12.75">
      <c r="F1058" s="17"/>
    </row>
    <row r="1059" ht="12.75">
      <c r="F1059" s="17"/>
    </row>
    <row r="1060" ht="12.75">
      <c r="F1060" s="17"/>
    </row>
    <row r="1061" ht="12.75">
      <c r="F1061" s="17"/>
    </row>
    <row r="1062" ht="12.75">
      <c r="F1062" s="17"/>
    </row>
    <row r="1063" ht="12.75">
      <c r="F1063" s="17"/>
    </row>
    <row r="1064" ht="12.75">
      <c r="F1064" s="17"/>
    </row>
    <row r="1065" ht="12.75">
      <c r="F1065" s="17"/>
    </row>
    <row r="1066" ht="12.75">
      <c r="F1066" s="17"/>
    </row>
    <row r="1067" ht="12.75">
      <c r="F1067" s="17"/>
    </row>
    <row r="1068" ht="12.75">
      <c r="F1068" s="17"/>
    </row>
    <row r="1069" ht="12.75">
      <c r="F1069" s="17"/>
    </row>
    <row r="1070" ht="12.75">
      <c r="F1070" s="17"/>
    </row>
    <row r="1071" ht="12.75">
      <c r="F1071" s="17"/>
    </row>
    <row r="1072" ht="12.75">
      <c r="F1072" s="17"/>
    </row>
    <row r="1073" ht="12.75">
      <c r="F1073" s="17"/>
    </row>
    <row r="1074" ht="12.75">
      <c r="F1074" s="17"/>
    </row>
    <row r="1075" ht="12.75">
      <c r="F1075" s="17"/>
    </row>
    <row r="1076" ht="12.75">
      <c r="F1076" s="17"/>
    </row>
    <row r="1077" ht="12.75">
      <c r="F1077" s="17"/>
    </row>
    <row r="1078" ht="12.75">
      <c r="F1078" s="17"/>
    </row>
    <row r="1079" ht="12.75">
      <c r="F1079" s="17"/>
    </row>
    <row r="1080" ht="12.75">
      <c r="F1080" s="17"/>
    </row>
    <row r="1081" ht="12.75">
      <c r="F1081" s="17"/>
    </row>
    <row r="1082" ht="12.75">
      <c r="F1082" s="17"/>
    </row>
    <row r="1083" ht="12.75">
      <c r="F1083" s="17"/>
    </row>
    <row r="1084" ht="12.75">
      <c r="F1084" s="17"/>
    </row>
    <row r="1085" ht="12.75">
      <c r="F1085" s="17"/>
    </row>
    <row r="1086" ht="12.75">
      <c r="F1086" s="17"/>
    </row>
    <row r="1087" ht="12.75">
      <c r="F1087" s="17"/>
    </row>
    <row r="1088" ht="12.75">
      <c r="F1088" s="17"/>
    </row>
    <row r="1089" ht="12.75">
      <c r="F1089" s="17"/>
    </row>
    <row r="1090" ht="12.75">
      <c r="F1090" s="17"/>
    </row>
    <row r="1091" ht="12.75">
      <c r="F1091" s="17"/>
    </row>
    <row r="1092" ht="12.75">
      <c r="F1092" s="17"/>
    </row>
    <row r="1093" ht="12.75">
      <c r="F1093" s="17"/>
    </row>
    <row r="1094" ht="12.75">
      <c r="F1094" s="17"/>
    </row>
    <row r="1095" ht="12.75">
      <c r="F1095" s="17"/>
    </row>
    <row r="1096" ht="12.75">
      <c r="F1096" s="17"/>
    </row>
    <row r="1097" ht="12.75">
      <c r="F1097" s="17"/>
    </row>
    <row r="1098" ht="12.75">
      <c r="F1098" s="17"/>
    </row>
    <row r="1099" ht="12.75">
      <c r="F1099" s="17"/>
    </row>
    <row r="1100" ht="12.75">
      <c r="F1100" s="17"/>
    </row>
    <row r="1101" ht="12.75">
      <c r="F1101" s="17"/>
    </row>
    <row r="1102" ht="12.75">
      <c r="F1102" s="17"/>
    </row>
    <row r="1103" ht="12.75">
      <c r="F1103" s="17"/>
    </row>
    <row r="1104" ht="12.75">
      <c r="F1104" s="17"/>
    </row>
    <row r="1105" ht="12.75">
      <c r="F1105" s="17"/>
    </row>
    <row r="1106" ht="12.75">
      <c r="F1106" s="17"/>
    </row>
    <row r="1107" ht="12.75">
      <c r="F1107" s="17"/>
    </row>
    <row r="1108" ht="12.75">
      <c r="F1108" s="17"/>
    </row>
    <row r="1109" ht="12.75">
      <c r="F1109" s="17"/>
    </row>
    <row r="1110" ht="12.75">
      <c r="F1110" s="17"/>
    </row>
    <row r="1111" ht="12.75">
      <c r="F1111" s="17"/>
    </row>
    <row r="1112" ht="12.75">
      <c r="F1112" s="17"/>
    </row>
    <row r="1113" ht="12.75">
      <c r="F1113" s="17"/>
    </row>
    <row r="1114" ht="12.75">
      <c r="F1114" s="17"/>
    </row>
    <row r="1115" ht="12.75">
      <c r="F1115" s="17"/>
    </row>
    <row r="1116" ht="12.75">
      <c r="F1116" s="17"/>
    </row>
    <row r="1117" ht="12.75">
      <c r="F1117" s="17"/>
    </row>
    <row r="1118" ht="12.75">
      <c r="F1118" s="17"/>
    </row>
    <row r="1119" ht="12.75">
      <c r="F1119" s="17"/>
    </row>
    <row r="1120" ht="12.75">
      <c r="F1120" s="17"/>
    </row>
    <row r="1121" ht="12.75">
      <c r="F1121" s="17"/>
    </row>
    <row r="1122" ht="12.75">
      <c r="F1122" s="17"/>
    </row>
    <row r="1123" ht="12.75">
      <c r="F1123" s="17"/>
    </row>
    <row r="1124" ht="12.75">
      <c r="F1124" s="17"/>
    </row>
    <row r="1125" ht="12.75">
      <c r="F1125" s="17"/>
    </row>
    <row r="1126" ht="12.75">
      <c r="F1126" s="17"/>
    </row>
    <row r="1127" ht="12.75">
      <c r="F1127" s="17"/>
    </row>
    <row r="1128" ht="12.75">
      <c r="F1128" s="17"/>
    </row>
    <row r="1129" ht="12.75">
      <c r="F1129" s="17"/>
    </row>
    <row r="1130" ht="12.75">
      <c r="F1130" s="17"/>
    </row>
    <row r="1131" ht="12.75">
      <c r="F1131" s="17"/>
    </row>
    <row r="1132" ht="12.75">
      <c r="F1132" s="17"/>
    </row>
    <row r="1133" ht="12.75">
      <c r="F1133" s="17"/>
    </row>
    <row r="1134" ht="12.75">
      <c r="F1134" s="17"/>
    </row>
    <row r="1135" ht="12.75">
      <c r="F1135" s="17"/>
    </row>
    <row r="1136" ht="12.75">
      <c r="F1136" s="17"/>
    </row>
    <row r="1137" ht="12.75">
      <c r="F1137" s="17"/>
    </row>
    <row r="1138" ht="12.75">
      <c r="F1138" s="17"/>
    </row>
    <row r="1139" ht="12.75">
      <c r="F1139" s="17"/>
    </row>
    <row r="1140" ht="12.75">
      <c r="F1140" s="17"/>
    </row>
    <row r="1141" ht="12.75">
      <c r="F1141" s="17"/>
    </row>
    <row r="1142" ht="12.75">
      <c r="F1142" s="17"/>
    </row>
    <row r="1143" ht="12.75">
      <c r="F1143" s="17"/>
    </row>
    <row r="1144" ht="12.75">
      <c r="F1144" s="17"/>
    </row>
    <row r="1145" ht="12.75">
      <c r="F1145" s="17"/>
    </row>
    <row r="1146" ht="12.75">
      <c r="F1146" s="17"/>
    </row>
    <row r="1147" ht="12.75">
      <c r="F1147" s="17"/>
    </row>
    <row r="1148" ht="12.75">
      <c r="F1148" s="17"/>
    </row>
    <row r="1149" ht="12.75">
      <c r="F1149" s="17"/>
    </row>
    <row r="1150" ht="12.75">
      <c r="F1150" s="17"/>
    </row>
    <row r="1151" ht="12.75">
      <c r="F1151" s="17"/>
    </row>
    <row r="1152" ht="12.75">
      <c r="F1152" s="17"/>
    </row>
    <row r="1153" ht="12.75">
      <c r="F1153" s="17"/>
    </row>
    <row r="1154" ht="12.75">
      <c r="F1154" s="17"/>
    </row>
    <row r="1155" ht="12.75">
      <c r="F1155" s="17"/>
    </row>
    <row r="1156" ht="12.75">
      <c r="F1156" s="17"/>
    </row>
    <row r="1157" ht="12.75">
      <c r="F1157" s="17"/>
    </row>
    <row r="1158" ht="12.75">
      <c r="F1158" s="17"/>
    </row>
    <row r="1159" ht="12.75">
      <c r="F1159" s="17"/>
    </row>
    <row r="1160" ht="12.75">
      <c r="F1160" s="17"/>
    </row>
    <row r="1161" ht="12.75">
      <c r="F1161" s="17"/>
    </row>
    <row r="1162" ht="12.75">
      <c r="F1162" s="17"/>
    </row>
    <row r="1163" ht="12.75">
      <c r="F1163" s="17"/>
    </row>
    <row r="1164" ht="12.75">
      <c r="F1164" s="17"/>
    </row>
    <row r="1165" ht="12.75">
      <c r="F1165" s="17"/>
    </row>
    <row r="1166" ht="12.75">
      <c r="F1166" s="17"/>
    </row>
    <row r="1167" ht="12.75">
      <c r="F1167" s="17"/>
    </row>
    <row r="1168" ht="12.75">
      <c r="F1168" s="17"/>
    </row>
    <row r="1169" ht="12.75">
      <c r="F1169" s="17"/>
    </row>
    <row r="1170" ht="12.75">
      <c r="F1170" s="17"/>
    </row>
    <row r="1171" ht="12.75">
      <c r="F1171" s="17"/>
    </row>
    <row r="1172" ht="12.75">
      <c r="F1172" s="17"/>
    </row>
    <row r="1173" ht="12.75">
      <c r="F1173" s="17"/>
    </row>
    <row r="1174" ht="12.75">
      <c r="F1174" s="17"/>
    </row>
    <row r="1175" ht="12.75">
      <c r="F1175" s="17"/>
    </row>
    <row r="1176" ht="12.75">
      <c r="F1176" s="17"/>
    </row>
    <row r="1177" ht="12.75">
      <c r="F1177" s="17"/>
    </row>
    <row r="1178" ht="12.75">
      <c r="F1178" s="17"/>
    </row>
    <row r="1179" ht="12.75">
      <c r="F1179" s="17"/>
    </row>
    <row r="1180" ht="12.75">
      <c r="F1180" s="17"/>
    </row>
    <row r="1181" ht="12.75">
      <c r="F1181" s="17"/>
    </row>
    <row r="1182" ht="12.75">
      <c r="F1182" s="17"/>
    </row>
    <row r="1183" ht="12.75">
      <c r="F1183" s="17"/>
    </row>
    <row r="1184" ht="12.75">
      <c r="F1184" s="17"/>
    </row>
    <row r="1185" ht="12.75">
      <c r="F1185" s="17"/>
    </row>
    <row r="1186" ht="12.75">
      <c r="F1186" s="17"/>
    </row>
    <row r="1187" ht="12.75">
      <c r="F1187" s="17"/>
    </row>
    <row r="1188" ht="12.75">
      <c r="F1188" s="17"/>
    </row>
    <row r="1189" ht="12.75">
      <c r="F1189" s="17"/>
    </row>
    <row r="1190" ht="12.75">
      <c r="F1190" s="17"/>
    </row>
    <row r="1191" ht="12.75">
      <c r="F1191" s="17"/>
    </row>
    <row r="1192" ht="12.75">
      <c r="F1192" s="17"/>
    </row>
    <row r="1193" ht="12.75">
      <c r="F1193" s="17"/>
    </row>
    <row r="1194" ht="12.75">
      <c r="F1194" s="17"/>
    </row>
    <row r="1195" ht="12.75">
      <c r="F1195" s="17"/>
    </row>
    <row r="1196" ht="12.75">
      <c r="F1196" s="17"/>
    </row>
    <row r="1197" ht="12.75">
      <c r="F1197" s="17"/>
    </row>
    <row r="1198" ht="12.75">
      <c r="F1198" s="17"/>
    </row>
    <row r="1199" ht="12.75">
      <c r="F1199" s="17"/>
    </row>
    <row r="1200" ht="12.75">
      <c r="F1200" s="17"/>
    </row>
    <row r="1201" ht="12.75">
      <c r="F1201" s="17"/>
    </row>
    <row r="1202" ht="12.75">
      <c r="F1202" s="17"/>
    </row>
    <row r="1203" ht="12.75">
      <c r="F1203" s="17"/>
    </row>
    <row r="1204" ht="12.75">
      <c r="F1204" s="17"/>
    </row>
    <row r="1205" ht="12.75">
      <c r="F1205" s="17"/>
    </row>
    <row r="1206" ht="12.75">
      <c r="F1206" s="17"/>
    </row>
    <row r="1207" ht="12.75">
      <c r="F1207" s="17"/>
    </row>
    <row r="1208" ht="12.75">
      <c r="F1208" s="17"/>
    </row>
    <row r="1209" ht="12.75">
      <c r="F1209" s="17"/>
    </row>
    <row r="1210" ht="12.75">
      <c r="F1210" s="17"/>
    </row>
    <row r="1211" ht="12.75">
      <c r="F1211" s="17"/>
    </row>
    <row r="1212" ht="12.75">
      <c r="F1212" s="17"/>
    </row>
    <row r="1213" ht="12.75">
      <c r="F1213" s="17"/>
    </row>
    <row r="1214" ht="12.75">
      <c r="F1214" s="17"/>
    </row>
    <row r="1215" ht="12.75">
      <c r="F1215" s="17"/>
    </row>
    <row r="1216" ht="12.75">
      <c r="F1216" s="17"/>
    </row>
    <row r="1217" ht="12.75">
      <c r="F1217" s="17"/>
    </row>
    <row r="1218" ht="12.75">
      <c r="F1218" s="17"/>
    </row>
    <row r="1219" ht="12.75">
      <c r="F1219" s="17"/>
    </row>
    <row r="1220" ht="12.75">
      <c r="F1220" s="17"/>
    </row>
    <row r="1221" ht="12.75">
      <c r="F1221" s="17"/>
    </row>
    <row r="1222" ht="12.75">
      <c r="F1222" s="17"/>
    </row>
    <row r="1223" ht="12.75">
      <c r="F1223" s="17"/>
    </row>
    <row r="1224" ht="12.75">
      <c r="F1224" s="17"/>
    </row>
    <row r="1225" ht="12.75">
      <c r="F1225" s="17"/>
    </row>
    <row r="1226" ht="12.75">
      <c r="F1226" s="17"/>
    </row>
    <row r="1227" ht="12.75">
      <c r="F1227" s="17"/>
    </row>
    <row r="1228" ht="12.75">
      <c r="F1228" s="17"/>
    </row>
    <row r="1229" ht="12.75">
      <c r="F1229" s="17"/>
    </row>
    <row r="1230" ht="12.75">
      <c r="F1230" s="17"/>
    </row>
    <row r="1231" ht="12.75">
      <c r="F1231" s="17"/>
    </row>
    <row r="1232" ht="12.75">
      <c r="F1232" s="17"/>
    </row>
    <row r="1233" ht="12.75">
      <c r="F1233" s="17"/>
    </row>
    <row r="1234" ht="12.75">
      <c r="F1234" s="17"/>
    </row>
    <row r="1235" ht="12.75">
      <c r="F1235" s="17"/>
    </row>
    <row r="1236" ht="12.75">
      <c r="F1236" s="17"/>
    </row>
    <row r="1237" ht="12.75">
      <c r="F1237" s="17"/>
    </row>
    <row r="1238" ht="12.75">
      <c r="F1238" s="17"/>
    </row>
    <row r="1239" ht="12.75">
      <c r="F1239" s="17"/>
    </row>
    <row r="1240" ht="12.75">
      <c r="F1240" s="17"/>
    </row>
    <row r="1241" ht="12.75">
      <c r="F1241" s="17"/>
    </row>
    <row r="1242" ht="12.75">
      <c r="F1242" s="17"/>
    </row>
    <row r="1243" ht="12.75">
      <c r="F1243" s="17"/>
    </row>
    <row r="1244" ht="12.75">
      <c r="F1244" s="17"/>
    </row>
    <row r="1245" ht="12.75">
      <c r="F1245" s="17"/>
    </row>
    <row r="1246" ht="12.75">
      <c r="F1246" s="17"/>
    </row>
    <row r="1247" ht="12.75">
      <c r="F1247" s="17"/>
    </row>
    <row r="1248" ht="12.75">
      <c r="F1248" s="17"/>
    </row>
    <row r="1249" ht="12.75">
      <c r="F1249" s="17"/>
    </row>
    <row r="1250" ht="12.75">
      <c r="F1250" s="17"/>
    </row>
    <row r="1251" ht="12.75">
      <c r="F1251" s="17"/>
    </row>
    <row r="1252" ht="12.75">
      <c r="F1252" s="17"/>
    </row>
    <row r="1253" ht="12.75">
      <c r="F1253" s="17"/>
    </row>
    <row r="1254" ht="12.75">
      <c r="F1254" s="17"/>
    </row>
    <row r="1255" ht="12.75">
      <c r="F1255" s="17"/>
    </row>
    <row r="1256" ht="12.75">
      <c r="F1256" s="17"/>
    </row>
    <row r="1257" ht="12.75">
      <c r="F1257" s="17"/>
    </row>
    <row r="1258" ht="12.75">
      <c r="F1258" s="17"/>
    </row>
    <row r="1259" ht="12.75">
      <c r="F1259" s="17"/>
    </row>
    <row r="1260" ht="12.75">
      <c r="F1260" s="17"/>
    </row>
    <row r="1261" ht="12.75">
      <c r="F1261" s="17"/>
    </row>
    <row r="1262" ht="12.75">
      <c r="F1262" s="17"/>
    </row>
    <row r="1263" ht="12.75">
      <c r="F1263" s="17"/>
    </row>
    <row r="1264" ht="12.75">
      <c r="F1264" s="17"/>
    </row>
    <row r="1265" ht="12.75">
      <c r="F1265" s="17"/>
    </row>
    <row r="1266" ht="12.75">
      <c r="F1266" s="17"/>
    </row>
    <row r="1267" ht="12.75">
      <c r="F1267" s="17"/>
    </row>
    <row r="1268" ht="12.75">
      <c r="F1268" s="17"/>
    </row>
    <row r="1269" ht="12.75">
      <c r="F1269" s="17"/>
    </row>
    <row r="1270" ht="12.75">
      <c r="F1270" s="17"/>
    </row>
    <row r="1271" ht="12.75">
      <c r="F1271" s="17"/>
    </row>
    <row r="1272" ht="12.75">
      <c r="F1272" s="17"/>
    </row>
    <row r="1273" ht="12.75">
      <c r="F1273" s="17"/>
    </row>
    <row r="1274" ht="12.75">
      <c r="F1274" s="17"/>
    </row>
    <row r="1275" ht="12.75">
      <c r="F1275" s="17"/>
    </row>
    <row r="1276" ht="12.75">
      <c r="F1276" s="17"/>
    </row>
    <row r="1277" ht="12.75">
      <c r="F1277" s="17"/>
    </row>
    <row r="1278" ht="12.75">
      <c r="F1278" s="17"/>
    </row>
    <row r="1279" ht="12.75">
      <c r="F1279" s="17"/>
    </row>
    <row r="1280" ht="12.75">
      <c r="F1280" s="17"/>
    </row>
    <row r="1281" ht="12.75">
      <c r="F1281" s="17"/>
    </row>
    <row r="1282" ht="12.75">
      <c r="F1282" s="17"/>
    </row>
    <row r="1283" ht="12.75">
      <c r="F1283" s="17"/>
    </row>
    <row r="1284" ht="12.75">
      <c r="F1284" s="17"/>
    </row>
    <row r="1285" ht="12.75">
      <c r="F1285" s="17"/>
    </row>
    <row r="1286" ht="12.75">
      <c r="F1286" s="17"/>
    </row>
    <row r="1287" ht="12.75">
      <c r="F1287" s="17"/>
    </row>
    <row r="1288" ht="12.75">
      <c r="F1288" s="17"/>
    </row>
    <row r="1289" ht="12.75">
      <c r="F1289" s="17"/>
    </row>
    <row r="1290" ht="12.75">
      <c r="F1290" s="17"/>
    </row>
    <row r="1291" ht="12.75">
      <c r="F1291" s="17"/>
    </row>
    <row r="1292" ht="12.75">
      <c r="F1292" s="17"/>
    </row>
    <row r="1293" ht="12.75">
      <c r="F1293" s="17"/>
    </row>
    <row r="1294" ht="12.75">
      <c r="F1294" s="17"/>
    </row>
    <row r="1295" ht="12.75">
      <c r="F1295" s="17"/>
    </row>
    <row r="1296" ht="12.75">
      <c r="F1296" s="17"/>
    </row>
    <row r="1297" ht="12.75">
      <c r="F1297" s="17"/>
    </row>
    <row r="1298" ht="12.75">
      <c r="F1298" s="17"/>
    </row>
    <row r="1299" ht="12.75">
      <c r="F1299" s="17"/>
    </row>
    <row r="1300" ht="12.75">
      <c r="F1300" s="17"/>
    </row>
    <row r="1301" ht="12.75">
      <c r="F1301" s="17"/>
    </row>
    <row r="1302" ht="12.75">
      <c r="F1302" s="17"/>
    </row>
    <row r="1303" ht="12.75">
      <c r="F1303" s="17"/>
    </row>
    <row r="1304" ht="12.75">
      <c r="F1304" s="17"/>
    </row>
    <row r="1305" ht="12.75">
      <c r="F1305" s="17"/>
    </row>
    <row r="1306" ht="12.75">
      <c r="F1306" s="17"/>
    </row>
    <row r="1307" ht="12.75">
      <c r="F1307" s="17"/>
    </row>
    <row r="1308" ht="12.75">
      <c r="F1308" s="17"/>
    </row>
    <row r="1309" ht="12.75">
      <c r="F1309" s="17"/>
    </row>
    <row r="1310" ht="12.75">
      <c r="F1310" s="17"/>
    </row>
    <row r="1311" ht="12.75">
      <c r="F1311" s="17"/>
    </row>
    <row r="1312" ht="12.75">
      <c r="F1312" s="17"/>
    </row>
    <row r="1313" ht="12.75">
      <c r="F1313" s="17"/>
    </row>
    <row r="1314" ht="12.75">
      <c r="F1314" s="17"/>
    </row>
    <row r="1315" ht="12.75">
      <c r="F1315" s="17"/>
    </row>
    <row r="1316" ht="12.75">
      <c r="F1316" s="17"/>
    </row>
    <row r="1317" ht="12.75">
      <c r="F1317" s="17"/>
    </row>
    <row r="1318" ht="12.75">
      <c r="F1318" s="17"/>
    </row>
    <row r="1319" ht="12.75">
      <c r="F1319" s="17"/>
    </row>
    <row r="1320" ht="12.75">
      <c r="F1320" s="17"/>
    </row>
    <row r="1321" ht="12.75">
      <c r="F1321" s="17"/>
    </row>
    <row r="1322" ht="12.75">
      <c r="F1322" s="17"/>
    </row>
    <row r="1323" ht="12.75">
      <c r="F1323" s="17"/>
    </row>
    <row r="1324" ht="12.75">
      <c r="F1324" s="17"/>
    </row>
    <row r="1325" ht="12.75">
      <c r="F1325" s="17"/>
    </row>
    <row r="1326" ht="12.75">
      <c r="F1326" s="17"/>
    </row>
    <row r="1327" ht="12.75">
      <c r="F1327" s="17"/>
    </row>
    <row r="1328" ht="12.75">
      <c r="F1328" s="17"/>
    </row>
    <row r="1329" ht="12.75">
      <c r="F1329" s="17"/>
    </row>
    <row r="1330" ht="12.75">
      <c r="F1330" s="17"/>
    </row>
    <row r="1331" ht="12.75">
      <c r="F1331" s="17"/>
    </row>
    <row r="1332" ht="12.75">
      <c r="F1332" s="17"/>
    </row>
    <row r="1333" ht="12.75">
      <c r="F1333" s="17"/>
    </row>
    <row r="1334" ht="12.75">
      <c r="F1334" s="17"/>
    </row>
    <row r="1335" ht="12.75">
      <c r="F1335" s="17"/>
    </row>
    <row r="1336" ht="12.75">
      <c r="F1336" s="17"/>
    </row>
    <row r="1337" ht="12.75">
      <c r="F1337" s="17"/>
    </row>
    <row r="1338" ht="12.75">
      <c r="F1338" s="17"/>
    </row>
    <row r="1339" ht="12.75">
      <c r="F1339" s="17"/>
    </row>
    <row r="1340" ht="12.75">
      <c r="F1340" s="17"/>
    </row>
    <row r="1341" ht="12.75">
      <c r="F1341" s="17"/>
    </row>
    <row r="1342" ht="12.75">
      <c r="F1342" s="17"/>
    </row>
    <row r="1343" ht="12.75">
      <c r="F1343" s="17"/>
    </row>
    <row r="1344" ht="12.75">
      <c r="F1344" s="17"/>
    </row>
    <row r="1345" ht="12.75">
      <c r="F1345" s="17"/>
    </row>
    <row r="1346" ht="12.75">
      <c r="F1346" s="17"/>
    </row>
    <row r="1347" ht="12.75">
      <c r="F1347" s="17"/>
    </row>
    <row r="1348" ht="12.75">
      <c r="F1348" s="17"/>
    </row>
    <row r="1349" ht="12.75">
      <c r="F1349" s="17"/>
    </row>
    <row r="1350" ht="12.75">
      <c r="F1350" s="17"/>
    </row>
    <row r="1351" ht="12.75">
      <c r="F1351" s="17"/>
    </row>
    <row r="1352" ht="12.75">
      <c r="F1352" s="17"/>
    </row>
    <row r="1353" ht="12.75">
      <c r="F1353" s="17"/>
    </row>
    <row r="1354" ht="12.75">
      <c r="F1354" s="17"/>
    </row>
    <row r="1355" ht="12.75">
      <c r="F1355" s="17"/>
    </row>
    <row r="1356" ht="12.75">
      <c r="F1356" s="17"/>
    </row>
    <row r="1357" ht="12.75">
      <c r="F1357" s="17"/>
    </row>
    <row r="1358" ht="12.75">
      <c r="F1358" s="17"/>
    </row>
    <row r="1359" ht="12.75">
      <c r="F1359" s="17"/>
    </row>
    <row r="1360" ht="12.75">
      <c r="F1360" s="17"/>
    </row>
    <row r="1361" ht="12.75">
      <c r="F1361" s="17"/>
    </row>
    <row r="1362" ht="12.75">
      <c r="F1362" s="17"/>
    </row>
    <row r="1363" ht="12.75">
      <c r="F1363" s="17"/>
    </row>
    <row r="1364" ht="12.75">
      <c r="F1364" s="17"/>
    </row>
    <row r="1365" ht="12.75">
      <c r="F1365" s="17"/>
    </row>
    <row r="1366" ht="12.75">
      <c r="F1366" s="17"/>
    </row>
    <row r="1367" ht="12.75">
      <c r="F1367" s="17"/>
    </row>
    <row r="1368" ht="12.75">
      <c r="F1368" s="17"/>
    </row>
    <row r="1369" ht="12.75">
      <c r="F1369" s="17"/>
    </row>
    <row r="1370" ht="12.75">
      <c r="F1370" s="17"/>
    </row>
    <row r="1371" ht="12.75">
      <c r="F1371" s="17"/>
    </row>
    <row r="1372" ht="12.75">
      <c r="F1372" s="17"/>
    </row>
    <row r="1373" ht="12.75">
      <c r="F1373" s="17"/>
    </row>
    <row r="1374" ht="12.75">
      <c r="F1374" s="17"/>
    </row>
    <row r="1375" ht="12.75">
      <c r="F1375" s="17"/>
    </row>
    <row r="1376" ht="12.75">
      <c r="F1376" s="17"/>
    </row>
    <row r="1377" ht="12.75">
      <c r="F1377" s="17"/>
    </row>
    <row r="1378" ht="12.75">
      <c r="F1378" s="17"/>
    </row>
    <row r="1379" ht="12.75">
      <c r="F1379" s="17"/>
    </row>
    <row r="1380" ht="12.75">
      <c r="F1380" s="17"/>
    </row>
    <row r="1381" ht="12.75">
      <c r="F1381" s="17"/>
    </row>
    <row r="1382" ht="12.75">
      <c r="F1382" s="17"/>
    </row>
    <row r="1383" ht="12.75">
      <c r="F1383" s="17"/>
    </row>
    <row r="1384" ht="12.75">
      <c r="F1384" s="17"/>
    </row>
    <row r="1385" ht="12.75">
      <c r="F1385" s="17"/>
    </row>
    <row r="1386" ht="12.75">
      <c r="F1386" s="17"/>
    </row>
    <row r="1387" ht="12.75">
      <c r="F1387" s="17"/>
    </row>
    <row r="1388" ht="12.75">
      <c r="F1388" s="17"/>
    </row>
    <row r="1389" ht="12.75">
      <c r="F1389" s="17"/>
    </row>
    <row r="1390" ht="12.75">
      <c r="F1390" s="17"/>
    </row>
    <row r="1391" ht="12.75">
      <c r="F1391" s="17"/>
    </row>
    <row r="1392" ht="12.75">
      <c r="F1392" s="17"/>
    </row>
    <row r="1393" ht="12.75">
      <c r="F1393" s="17"/>
    </row>
    <row r="1394" ht="12.75">
      <c r="F1394" s="17"/>
    </row>
    <row r="1395" ht="12.75">
      <c r="F1395" s="17"/>
    </row>
    <row r="1396" ht="12.75">
      <c r="F1396" s="17"/>
    </row>
    <row r="1397" ht="12.75">
      <c r="F1397" s="17"/>
    </row>
    <row r="1398" ht="12.75">
      <c r="F1398" s="17"/>
    </row>
    <row r="1399" ht="12.75">
      <c r="F1399" s="17"/>
    </row>
    <row r="1400" ht="12.75">
      <c r="F1400" s="17"/>
    </row>
    <row r="1401" ht="12.75">
      <c r="F1401" s="17"/>
    </row>
    <row r="1402" ht="12.75">
      <c r="F1402" s="17"/>
    </row>
    <row r="1403" ht="12.75">
      <c r="F1403" s="17"/>
    </row>
    <row r="1404" ht="12.75">
      <c r="F1404" s="17"/>
    </row>
    <row r="1405" ht="12.75">
      <c r="F1405" s="17"/>
    </row>
    <row r="1406" ht="12.75">
      <c r="F1406" s="17"/>
    </row>
    <row r="1407" ht="12.75">
      <c r="F1407" s="17"/>
    </row>
    <row r="1408" ht="12.75">
      <c r="F1408" s="17"/>
    </row>
    <row r="1409" ht="12.75">
      <c r="F1409" s="17"/>
    </row>
    <row r="1410" ht="12.75">
      <c r="F1410" s="17"/>
    </row>
    <row r="1411" ht="12.75">
      <c r="F1411" s="17"/>
    </row>
    <row r="1412" ht="12.75">
      <c r="F1412" s="17"/>
    </row>
    <row r="1413" ht="12.75">
      <c r="F1413" s="17"/>
    </row>
    <row r="1414" ht="12.75">
      <c r="F1414" s="17"/>
    </row>
    <row r="1415" ht="12.75">
      <c r="F1415" s="17"/>
    </row>
    <row r="1416" ht="12.75">
      <c r="F1416" s="17"/>
    </row>
    <row r="1417" ht="12.75">
      <c r="F1417" s="17"/>
    </row>
    <row r="1418" ht="12.75">
      <c r="F1418" s="17"/>
    </row>
    <row r="1419" ht="12.75">
      <c r="F1419" s="17"/>
    </row>
    <row r="1420" ht="12.75">
      <c r="F1420" s="17"/>
    </row>
    <row r="1421" ht="12.75">
      <c r="F1421" s="17"/>
    </row>
    <row r="1422" ht="12.75">
      <c r="F1422" s="17"/>
    </row>
    <row r="1423" ht="12.75">
      <c r="F1423" s="17"/>
    </row>
    <row r="1424" ht="12.75">
      <c r="F1424" s="17"/>
    </row>
    <row r="1425" ht="12.75">
      <c r="F1425" s="17"/>
    </row>
    <row r="1426" ht="12.75">
      <c r="F1426" s="17"/>
    </row>
    <row r="1427" ht="12.75">
      <c r="F1427" s="17"/>
    </row>
    <row r="1428" ht="12.75">
      <c r="F1428" s="17"/>
    </row>
    <row r="1429" ht="12.75">
      <c r="F1429" s="17"/>
    </row>
    <row r="1430" ht="12.75">
      <c r="F1430" s="17"/>
    </row>
    <row r="1431" ht="12.75">
      <c r="F1431" s="17"/>
    </row>
    <row r="1432" ht="12.75">
      <c r="F1432" s="17"/>
    </row>
    <row r="1433" ht="12.75">
      <c r="F1433" s="17"/>
    </row>
    <row r="1434" ht="12.75">
      <c r="F1434" s="17"/>
    </row>
    <row r="1435" ht="12.75">
      <c r="F1435" s="17"/>
    </row>
    <row r="1436" ht="12.75">
      <c r="F1436" s="17"/>
    </row>
    <row r="1437" ht="12.75">
      <c r="F1437" s="17"/>
    </row>
    <row r="1438" ht="12.75">
      <c r="F1438" s="17"/>
    </row>
    <row r="1439" ht="12.75">
      <c r="F1439" s="17"/>
    </row>
    <row r="1440" ht="12.75">
      <c r="F1440" s="17"/>
    </row>
    <row r="1441" ht="12.75">
      <c r="F1441" s="17"/>
    </row>
    <row r="1442" ht="12.75">
      <c r="F1442" s="17"/>
    </row>
    <row r="1443" ht="12.75">
      <c r="F1443" s="17"/>
    </row>
    <row r="1444" ht="12.75">
      <c r="F1444" s="17"/>
    </row>
    <row r="1445" ht="12.75">
      <c r="F1445" s="17"/>
    </row>
    <row r="1446" ht="12.75">
      <c r="F1446" s="17"/>
    </row>
    <row r="1447" ht="12.75">
      <c r="F1447" s="17"/>
    </row>
    <row r="1448" ht="12.75">
      <c r="F1448" s="17"/>
    </row>
    <row r="1449" ht="12.75">
      <c r="F1449" s="17"/>
    </row>
    <row r="1450" ht="12.75">
      <c r="F1450" s="17"/>
    </row>
    <row r="1451" ht="12.75">
      <c r="F1451" s="17"/>
    </row>
    <row r="1452" ht="12.75">
      <c r="F1452" s="17"/>
    </row>
    <row r="1453" ht="12.75">
      <c r="F1453" s="17"/>
    </row>
    <row r="1454" ht="12.75">
      <c r="F1454" s="17"/>
    </row>
    <row r="1455" ht="12.75">
      <c r="F1455" s="17"/>
    </row>
    <row r="1456" ht="12.75">
      <c r="F1456" s="17"/>
    </row>
    <row r="1457" ht="12.75">
      <c r="F1457" s="17"/>
    </row>
    <row r="1458" ht="12.75">
      <c r="F1458" s="17"/>
    </row>
    <row r="1459" ht="12.75">
      <c r="F1459" s="17"/>
    </row>
    <row r="1460" ht="12.75">
      <c r="F1460" s="17"/>
    </row>
    <row r="1461" ht="12.75">
      <c r="F1461" s="17"/>
    </row>
    <row r="1462" ht="12.75">
      <c r="F1462" s="17"/>
    </row>
    <row r="1463" ht="12.75">
      <c r="F1463" s="17"/>
    </row>
    <row r="1464" ht="12.75">
      <c r="F1464" s="17"/>
    </row>
    <row r="1465" ht="12.75">
      <c r="F1465" s="17"/>
    </row>
    <row r="1466" ht="12.75">
      <c r="F1466" s="17"/>
    </row>
    <row r="1467" ht="12.75">
      <c r="F1467" s="17"/>
    </row>
    <row r="1468" ht="12.75">
      <c r="F1468" s="17"/>
    </row>
    <row r="1469" ht="12.75">
      <c r="F1469" s="17"/>
    </row>
    <row r="1470" ht="12.75">
      <c r="F1470" s="17"/>
    </row>
    <row r="1471" ht="12.75">
      <c r="F1471" s="17"/>
    </row>
    <row r="1472" ht="12.75">
      <c r="F1472" s="17"/>
    </row>
    <row r="1473" ht="12.75">
      <c r="F1473" s="17"/>
    </row>
    <row r="1474" ht="12.75">
      <c r="F1474" s="17"/>
    </row>
    <row r="1475" ht="12.75">
      <c r="F1475" s="17"/>
    </row>
    <row r="1476" ht="12.75">
      <c r="F1476" s="17"/>
    </row>
    <row r="1477" ht="12.75">
      <c r="F1477" s="17"/>
    </row>
    <row r="1478" ht="12.75">
      <c r="F1478" s="17"/>
    </row>
    <row r="1479" ht="12.75">
      <c r="F1479" s="17"/>
    </row>
    <row r="1480" ht="12.75">
      <c r="F1480" s="17"/>
    </row>
    <row r="1481" ht="12.75">
      <c r="F1481" s="17"/>
    </row>
    <row r="1482" ht="12.75">
      <c r="F1482" s="17"/>
    </row>
    <row r="1483" ht="12.75">
      <c r="F1483" s="17"/>
    </row>
    <row r="1484" ht="12.75">
      <c r="F1484" s="17"/>
    </row>
    <row r="1485" ht="12.75">
      <c r="F1485" s="17"/>
    </row>
    <row r="1486" ht="12.75">
      <c r="F1486" s="17"/>
    </row>
    <row r="1487" ht="12.75">
      <c r="F1487" s="17"/>
    </row>
    <row r="1488" ht="12.75">
      <c r="F1488" s="17"/>
    </row>
    <row r="1489" ht="12.75">
      <c r="F1489" s="17"/>
    </row>
    <row r="1490" ht="12.75">
      <c r="F1490" s="17"/>
    </row>
    <row r="1491" ht="12.75">
      <c r="F1491" s="17"/>
    </row>
    <row r="1492" ht="12.75">
      <c r="F1492" s="17"/>
    </row>
    <row r="1493" ht="12.75">
      <c r="F1493" s="17"/>
    </row>
    <row r="1494" ht="12.75">
      <c r="F1494" s="17"/>
    </row>
    <row r="1495" ht="12.75">
      <c r="F1495" s="17"/>
    </row>
    <row r="1496" ht="12.75">
      <c r="F1496" s="17"/>
    </row>
    <row r="1497" ht="12.75">
      <c r="F1497" s="17"/>
    </row>
    <row r="1498" ht="12.75">
      <c r="F1498" s="17"/>
    </row>
    <row r="1499" ht="12.75">
      <c r="F1499" s="17"/>
    </row>
    <row r="1500" ht="12.75">
      <c r="F1500" s="17"/>
    </row>
    <row r="1501" ht="12.75">
      <c r="F1501" s="17"/>
    </row>
    <row r="1502" ht="12.75">
      <c r="F1502" s="17"/>
    </row>
    <row r="1503" ht="12.75">
      <c r="F1503" s="17"/>
    </row>
    <row r="1504" ht="12.75">
      <c r="F1504" s="17"/>
    </row>
    <row r="1505" ht="12.75">
      <c r="F1505" s="17"/>
    </row>
    <row r="1506" ht="12.75">
      <c r="F1506" s="17"/>
    </row>
    <row r="1507" ht="12.75">
      <c r="F1507" s="17"/>
    </row>
    <row r="1508" ht="12.75">
      <c r="F1508" s="17"/>
    </row>
    <row r="1509" ht="12.75">
      <c r="F1509" s="17"/>
    </row>
    <row r="1510" ht="12.75">
      <c r="F1510" s="17"/>
    </row>
    <row r="1511" ht="12.75">
      <c r="F1511" s="17"/>
    </row>
    <row r="1512" ht="12.75">
      <c r="F1512" s="17"/>
    </row>
    <row r="1513" ht="12.75">
      <c r="F1513" s="17"/>
    </row>
    <row r="1514" ht="12.75">
      <c r="F1514" s="17"/>
    </row>
    <row r="1515" ht="12.75">
      <c r="F1515" s="17"/>
    </row>
    <row r="1516" ht="12.75">
      <c r="F1516" s="17"/>
    </row>
    <row r="1517" ht="12.75">
      <c r="F1517" s="17"/>
    </row>
    <row r="1518" ht="12.75">
      <c r="F1518" s="17"/>
    </row>
    <row r="1519" ht="12.75">
      <c r="F1519" s="17"/>
    </row>
    <row r="1520" ht="12.75">
      <c r="F1520" s="17"/>
    </row>
    <row r="1521" ht="12.75">
      <c r="F1521" s="17"/>
    </row>
    <row r="1522" ht="12.75">
      <c r="F1522" s="17"/>
    </row>
    <row r="1523" ht="12.75">
      <c r="F1523" s="17"/>
    </row>
    <row r="1524" ht="12.75">
      <c r="F1524" s="17"/>
    </row>
    <row r="1525" ht="12.75">
      <c r="F1525" s="17"/>
    </row>
    <row r="1526" ht="12.75">
      <c r="F1526" s="17"/>
    </row>
    <row r="1527" ht="12.75">
      <c r="F1527" s="17"/>
    </row>
    <row r="1528" ht="12.75">
      <c r="F1528" s="17"/>
    </row>
    <row r="1529" ht="12.75">
      <c r="F1529" s="17"/>
    </row>
    <row r="1530" ht="12.75">
      <c r="F1530" s="17"/>
    </row>
    <row r="1531" ht="12.75">
      <c r="F1531" s="17"/>
    </row>
    <row r="1532" ht="12.75">
      <c r="F1532" s="17"/>
    </row>
    <row r="1533" ht="12.75">
      <c r="F1533" s="17"/>
    </row>
    <row r="1534" ht="12.75">
      <c r="F1534" s="17"/>
    </row>
    <row r="1535" ht="12.75">
      <c r="F1535" s="17"/>
    </row>
    <row r="1536" ht="12.75">
      <c r="F1536" s="17"/>
    </row>
    <row r="1537" ht="12.75">
      <c r="F1537" s="17"/>
    </row>
    <row r="1538" ht="12.75">
      <c r="F1538" s="17"/>
    </row>
    <row r="1539" ht="12.75">
      <c r="F1539" s="17"/>
    </row>
    <row r="1540" ht="12.75">
      <c r="F1540" s="17"/>
    </row>
    <row r="1541" ht="12.75">
      <c r="F1541" s="17"/>
    </row>
    <row r="1542" ht="12.75">
      <c r="F1542" s="17"/>
    </row>
    <row r="1543" ht="12.75">
      <c r="F1543" s="17"/>
    </row>
    <row r="1544" ht="12.75">
      <c r="F1544" s="17"/>
    </row>
    <row r="1545" ht="12.75">
      <c r="F1545" s="17"/>
    </row>
    <row r="1546" ht="12.75">
      <c r="F1546" s="17"/>
    </row>
    <row r="1547" ht="12.75">
      <c r="F1547" s="17"/>
    </row>
    <row r="1548" ht="12.75">
      <c r="F1548" s="17"/>
    </row>
    <row r="1549" ht="12.75">
      <c r="F1549" s="17"/>
    </row>
    <row r="1550" ht="12.75">
      <c r="F1550" s="17"/>
    </row>
    <row r="1551" ht="12.75">
      <c r="F1551" s="17"/>
    </row>
    <row r="1552" ht="12.75">
      <c r="F1552" s="17"/>
    </row>
    <row r="1553" ht="12.75">
      <c r="F1553" s="17"/>
    </row>
    <row r="1554" ht="12.75">
      <c r="F1554" s="17"/>
    </row>
    <row r="1555" ht="12.75">
      <c r="F1555" s="17"/>
    </row>
    <row r="1556" ht="12.75">
      <c r="F1556" s="17"/>
    </row>
    <row r="1557" ht="12.75">
      <c r="F1557" s="17"/>
    </row>
    <row r="1558" ht="12.75">
      <c r="F1558" s="17"/>
    </row>
    <row r="1559" ht="12.75">
      <c r="F1559" s="17"/>
    </row>
    <row r="1560" ht="12.75">
      <c r="F1560" s="17"/>
    </row>
    <row r="1561" ht="12.75">
      <c r="F1561" s="17"/>
    </row>
    <row r="1562" ht="12.75">
      <c r="F1562" s="17"/>
    </row>
    <row r="1563" ht="12.75">
      <c r="F1563" s="17"/>
    </row>
    <row r="1564" ht="12.75">
      <c r="F1564" s="17"/>
    </row>
    <row r="1565" ht="12.75">
      <c r="F1565" s="17"/>
    </row>
    <row r="1566" ht="12.75">
      <c r="F1566" s="17"/>
    </row>
    <row r="1567" ht="12.75">
      <c r="F1567" s="17"/>
    </row>
    <row r="1568" ht="12.75">
      <c r="F1568" s="17"/>
    </row>
    <row r="1569" ht="12.75">
      <c r="F1569" s="17"/>
    </row>
    <row r="1570" ht="12.75">
      <c r="F1570" s="17"/>
    </row>
    <row r="1571" ht="12.75">
      <c r="F1571" s="17"/>
    </row>
    <row r="1572" ht="12.75">
      <c r="F1572" s="17"/>
    </row>
    <row r="1573" ht="12.75">
      <c r="F1573" s="17"/>
    </row>
    <row r="1574" ht="12.75">
      <c r="F1574" s="17"/>
    </row>
    <row r="1575" ht="12.75">
      <c r="F1575" s="17"/>
    </row>
    <row r="1576" ht="12.75">
      <c r="F1576" s="17"/>
    </row>
    <row r="1577" ht="12.75">
      <c r="F1577" s="17"/>
    </row>
    <row r="1578" ht="12.75">
      <c r="F1578" s="17"/>
    </row>
    <row r="1579" ht="12.75">
      <c r="F1579" s="17"/>
    </row>
    <row r="1580" ht="12.75">
      <c r="F1580" s="17"/>
    </row>
    <row r="1581" ht="12.75">
      <c r="F1581" s="17"/>
    </row>
    <row r="1582" ht="12.75">
      <c r="F1582" s="17"/>
    </row>
    <row r="1583" ht="12.75">
      <c r="F1583" s="17"/>
    </row>
    <row r="1584" ht="12.75">
      <c r="F1584" s="17"/>
    </row>
    <row r="1585" ht="12.75">
      <c r="F1585" s="17"/>
    </row>
    <row r="1586" ht="12.75">
      <c r="F1586" s="17"/>
    </row>
    <row r="1587" ht="12.75">
      <c r="F1587" s="17"/>
    </row>
    <row r="1588" ht="12.75">
      <c r="F1588" s="17"/>
    </row>
    <row r="1589" ht="12.75">
      <c r="F1589" s="17"/>
    </row>
    <row r="1590" ht="12.75">
      <c r="F1590" s="17"/>
    </row>
    <row r="1591" ht="12.75">
      <c r="F1591" s="17"/>
    </row>
    <row r="1592" ht="12.75">
      <c r="F1592" s="17"/>
    </row>
    <row r="1593" ht="12.75">
      <c r="F1593" s="17"/>
    </row>
    <row r="1594" ht="12.75">
      <c r="F1594" s="17"/>
    </row>
    <row r="1595" ht="12.75">
      <c r="F1595" s="17"/>
    </row>
    <row r="1596" ht="12.75">
      <c r="F1596" s="17"/>
    </row>
    <row r="1597" ht="12.75">
      <c r="F1597" s="17"/>
    </row>
    <row r="1598" ht="12.75">
      <c r="F1598" s="17"/>
    </row>
    <row r="1599" ht="12.75">
      <c r="F1599" s="17"/>
    </row>
    <row r="1600" ht="12.75">
      <c r="F1600" s="17"/>
    </row>
    <row r="1601" ht="12.75">
      <c r="F1601" s="17"/>
    </row>
    <row r="1602" ht="12.75">
      <c r="F1602" s="17"/>
    </row>
    <row r="1603" ht="12.75">
      <c r="F1603" s="17"/>
    </row>
    <row r="1604" ht="12.75">
      <c r="F1604" s="17"/>
    </row>
    <row r="1605" ht="12.75">
      <c r="F1605" s="17"/>
    </row>
    <row r="1606" ht="12.75">
      <c r="F1606" s="17"/>
    </row>
    <row r="1607" ht="12.75">
      <c r="F1607" s="17"/>
    </row>
    <row r="1608" ht="12.75">
      <c r="F1608" s="17"/>
    </row>
    <row r="1609" ht="12.75">
      <c r="F1609" s="17"/>
    </row>
    <row r="1610" ht="12.75">
      <c r="F1610" s="17"/>
    </row>
    <row r="1611" ht="12.75">
      <c r="F1611" s="17"/>
    </row>
    <row r="1612" ht="12.75">
      <c r="F1612" s="17"/>
    </row>
    <row r="1613" ht="12.75">
      <c r="F1613" s="17"/>
    </row>
    <row r="1614" ht="12.75">
      <c r="F1614" s="17"/>
    </row>
    <row r="1615" ht="12.75">
      <c r="F1615" s="17"/>
    </row>
    <row r="1616" ht="12.75">
      <c r="F1616" s="17"/>
    </row>
    <row r="1617" ht="12.75">
      <c r="F1617" s="17"/>
    </row>
    <row r="1618" ht="12.75">
      <c r="F1618" s="17"/>
    </row>
    <row r="1619" ht="12.75">
      <c r="F1619" s="17"/>
    </row>
    <row r="1620" ht="12.75">
      <c r="F1620" s="17"/>
    </row>
    <row r="1621" ht="12.75">
      <c r="F1621" s="17"/>
    </row>
    <row r="1622" ht="12.75">
      <c r="F1622" s="17"/>
    </row>
    <row r="1623" ht="12.75">
      <c r="F1623" s="17"/>
    </row>
    <row r="1624" ht="12.75">
      <c r="F1624" s="17"/>
    </row>
    <row r="1625" ht="12.75">
      <c r="F1625" s="17"/>
    </row>
    <row r="1626" ht="12.75">
      <c r="F1626" s="17"/>
    </row>
    <row r="1627" ht="12.75">
      <c r="F1627" s="17"/>
    </row>
    <row r="1628" ht="12.75">
      <c r="F1628" s="17"/>
    </row>
    <row r="1629" ht="12.75">
      <c r="F1629" s="17"/>
    </row>
    <row r="1630" ht="12.75">
      <c r="F1630" s="17"/>
    </row>
    <row r="1631" ht="12.75">
      <c r="F1631" s="17"/>
    </row>
    <row r="1632" ht="12.75">
      <c r="F1632" s="17"/>
    </row>
    <row r="1633" ht="12.75">
      <c r="F1633" s="17"/>
    </row>
    <row r="1634" ht="12.75">
      <c r="F1634" s="17"/>
    </row>
    <row r="1635" ht="12.75">
      <c r="F1635" s="17"/>
    </row>
    <row r="1636" ht="12.75">
      <c r="F1636" s="17"/>
    </row>
    <row r="1637" ht="12.75">
      <c r="F1637" s="17"/>
    </row>
    <row r="1638" ht="12.75">
      <c r="F1638" s="17"/>
    </row>
    <row r="1639" ht="12.75">
      <c r="F1639" s="17"/>
    </row>
    <row r="1640" ht="12.75">
      <c r="F1640" s="17"/>
    </row>
    <row r="1641" ht="12.75">
      <c r="F1641" s="17"/>
    </row>
    <row r="1642" ht="12.75">
      <c r="F1642" s="17"/>
    </row>
    <row r="1643" ht="12.75">
      <c r="F1643" s="17"/>
    </row>
    <row r="1644" ht="12.75">
      <c r="F1644" s="17"/>
    </row>
    <row r="1645" ht="12.75">
      <c r="F1645" s="17"/>
    </row>
    <row r="1646" ht="12.75">
      <c r="F1646" s="17"/>
    </row>
    <row r="1647" ht="12.75">
      <c r="F1647" s="17"/>
    </row>
    <row r="1648" ht="12.75">
      <c r="F1648" s="17"/>
    </row>
    <row r="1649" ht="12.75">
      <c r="F1649" s="17"/>
    </row>
    <row r="1650" ht="12.75">
      <c r="F1650" s="17"/>
    </row>
    <row r="1651" ht="12.75">
      <c r="F1651" s="17"/>
    </row>
    <row r="1652" ht="12.75">
      <c r="F1652" s="17"/>
    </row>
    <row r="1653" ht="12.75">
      <c r="F1653" s="17"/>
    </row>
    <row r="1654" ht="12.75">
      <c r="F1654" s="17"/>
    </row>
    <row r="1655" ht="12.75">
      <c r="F1655" s="17"/>
    </row>
    <row r="1656" ht="12.75">
      <c r="F1656" s="17"/>
    </row>
    <row r="1657" ht="12.75">
      <c r="F1657" s="17"/>
    </row>
    <row r="1658" ht="12.75">
      <c r="F1658" s="17"/>
    </row>
    <row r="1659" ht="12.75">
      <c r="F1659" s="17"/>
    </row>
    <row r="1660" ht="12.75">
      <c r="F1660" s="17"/>
    </row>
    <row r="1661" ht="12.75">
      <c r="F1661" s="17"/>
    </row>
    <row r="1662" ht="12.75">
      <c r="F1662" s="17"/>
    </row>
    <row r="1663" ht="12.75">
      <c r="F1663" s="17"/>
    </row>
    <row r="1664" ht="12.75">
      <c r="F1664" s="17"/>
    </row>
    <row r="1665" ht="12.75">
      <c r="F1665" s="17"/>
    </row>
    <row r="1666" ht="12.75">
      <c r="F1666" s="17"/>
    </row>
    <row r="1667" ht="12.75">
      <c r="F1667" s="17"/>
    </row>
    <row r="1668" ht="12.75">
      <c r="F1668" s="17"/>
    </row>
    <row r="1669" ht="12.75">
      <c r="F1669" s="17"/>
    </row>
    <row r="1670" ht="12.75">
      <c r="F1670" s="17"/>
    </row>
    <row r="1671" ht="12.75">
      <c r="F1671" s="17"/>
    </row>
    <row r="1672" ht="12.75">
      <c r="F1672" s="17"/>
    </row>
    <row r="1673" ht="12.75">
      <c r="F1673" s="17"/>
    </row>
    <row r="1674" ht="12.75">
      <c r="F1674" s="17"/>
    </row>
    <row r="1675" ht="12.75">
      <c r="F1675" s="17"/>
    </row>
    <row r="1676" ht="12.75">
      <c r="F1676" s="17"/>
    </row>
    <row r="1677" ht="12.75">
      <c r="F1677" s="17"/>
    </row>
    <row r="1678" ht="12.75">
      <c r="F1678" s="17"/>
    </row>
    <row r="1679" ht="12.75">
      <c r="F1679" s="17"/>
    </row>
    <row r="1680" ht="12.75">
      <c r="F1680" s="17"/>
    </row>
    <row r="1681" ht="12.75">
      <c r="F1681" s="17"/>
    </row>
    <row r="1682" ht="12.75">
      <c r="F1682" s="17"/>
    </row>
    <row r="1683" ht="12.75">
      <c r="F1683" s="17"/>
    </row>
    <row r="1684" ht="12.75">
      <c r="F1684" s="17"/>
    </row>
    <row r="1685" ht="12.75">
      <c r="F1685" s="17"/>
    </row>
    <row r="1686" ht="12.75">
      <c r="F1686" s="17"/>
    </row>
    <row r="1687" ht="12.75">
      <c r="F1687" s="17"/>
    </row>
    <row r="1688" ht="12.75">
      <c r="F1688" s="17"/>
    </row>
    <row r="1689" ht="12.75">
      <c r="F1689" s="17"/>
    </row>
    <row r="1690" ht="12.75">
      <c r="F1690" s="17"/>
    </row>
    <row r="1691" ht="12.75">
      <c r="F1691" s="17"/>
    </row>
    <row r="1692" ht="12.75">
      <c r="F1692" s="17"/>
    </row>
    <row r="1693" ht="12.75">
      <c r="F1693" s="17"/>
    </row>
    <row r="1694" ht="12.75">
      <c r="F1694" s="17"/>
    </row>
    <row r="1695" ht="12.75">
      <c r="F1695" s="17"/>
    </row>
    <row r="1696" ht="12.75">
      <c r="F1696" s="17"/>
    </row>
    <row r="1697" ht="12.75">
      <c r="F1697" s="17"/>
    </row>
    <row r="1698" ht="12.75">
      <c r="F1698" s="17"/>
    </row>
    <row r="1699" ht="12.75">
      <c r="F1699" s="17"/>
    </row>
    <row r="1700" ht="12.75">
      <c r="F1700" s="17"/>
    </row>
    <row r="1701" ht="12.75">
      <c r="F1701" s="17"/>
    </row>
    <row r="1702" ht="12.75">
      <c r="F1702" s="17"/>
    </row>
    <row r="1703" ht="12.75">
      <c r="F1703" s="17"/>
    </row>
    <row r="1704" ht="12.75">
      <c r="F1704" s="17"/>
    </row>
    <row r="1705" ht="12.75">
      <c r="F1705" s="17"/>
    </row>
    <row r="1706" ht="12.75">
      <c r="F1706" s="17"/>
    </row>
    <row r="1707" ht="12.75">
      <c r="F1707" s="17"/>
    </row>
    <row r="1708" ht="12.75">
      <c r="F1708" s="17"/>
    </row>
    <row r="1709" ht="12.75">
      <c r="F1709" s="17"/>
    </row>
    <row r="1710" ht="12.75">
      <c r="F1710" s="17"/>
    </row>
    <row r="1711" ht="12.75">
      <c r="F1711" s="17"/>
    </row>
    <row r="1712" ht="12.75">
      <c r="F1712" s="17"/>
    </row>
    <row r="1713" ht="12.75">
      <c r="F1713" s="17"/>
    </row>
    <row r="1714" ht="12.75">
      <c r="F1714" s="17"/>
    </row>
    <row r="1715" ht="12.75">
      <c r="F1715" s="17"/>
    </row>
    <row r="1716" ht="12.75">
      <c r="F1716" s="17"/>
    </row>
    <row r="1717" ht="12.75">
      <c r="F1717" s="17"/>
    </row>
    <row r="1718" ht="12.75">
      <c r="F1718" s="17"/>
    </row>
    <row r="1719" ht="12.75">
      <c r="F1719" s="17"/>
    </row>
    <row r="1720" ht="12.75">
      <c r="F1720" s="17"/>
    </row>
    <row r="1721" ht="12.75">
      <c r="F1721" s="17"/>
    </row>
    <row r="1722" ht="12.75">
      <c r="F1722" s="17"/>
    </row>
    <row r="1723" ht="12.75">
      <c r="F1723" s="17"/>
    </row>
    <row r="1724" ht="12.75">
      <c r="F1724" s="17"/>
    </row>
    <row r="1725" ht="12.75">
      <c r="F1725" s="17"/>
    </row>
    <row r="1726" ht="12.75">
      <c r="F1726" s="17"/>
    </row>
    <row r="1727" ht="12.75">
      <c r="F1727" s="17"/>
    </row>
    <row r="1728" ht="12.75">
      <c r="F1728" s="17"/>
    </row>
    <row r="1729" ht="12.75">
      <c r="F1729" s="17"/>
    </row>
    <row r="1730" ht="12.75">
      <c r="F1730" s="17"/>
    </row>
    <row r="1731" ht="12.75">
      <c r="F1731" s="17"/>
    </row>
    <row r="1732" ht="12.75">
      <c r="F1732" s="17"/>
    </row>
    <row r="1733" ht="12.75">
      <c r="F1733" s="17"/>
    </row>
    <row r="1734" ht="12.75">
      <c r="F1734" s="17"/>
    </row>
    <row r="1735" ht="12.75">
      <c r="F1735" s="17"/>
    </row>
    <row r="1736" ht="12.75">
      <c r="F1736" s="17"/>
    </row>
    <row r="1737" ht="12.75">
      <c r="F1737" s="17"/>
    </row>
    <row r="1738" ht="12.75">
      <c r="F1738" s="17"/>
    </row>
    <row r="1739" ht="12.75">
      <c r="F1739" s="17"/>
    </row>
    <row r="1740" ht="12.75">
      <c r="F1740" s="17"/>
    </row>
    <row r="1741" ht="12.75">
      <c r="F1741" s="17"/>
    </row>
    <row r="1742" ht="12.75">
      <c r="F1742" s="17"/>
    </row>
    <row r="1743" ht="12.75">
      <c r="F1743" s="17"/>
    </row>
    <row r="1744" ht="12.75">
      <c r="F1744" s="17"/>
    </row>
    <row r="1745" ht="12.75">
      <c r="F1745" s="17"/>
    </row>
    <row r="1746" ht="12.75">
      <c r="F1746" s="17"/>
    </row>
    <row r="1747" ht="12.75">
      <c r="F1747" s="17"/>
    </row>
    <row r="1748" ht="12.75">
      <c r="F1748" s="17"/>
    </row>
    <row r="1749" ht="12.75">
      <c r="F1749" s="17"/>
    </row>
    <row r="1750" ht="12.75">
      <c r="F1750" s="17"/>
    </row>
    <row r="1751" ht="12.75">
      <c r="F1751" s="17"/>
    </row>
    <row r="1752" ht="12.75">
      <c r="F1752" s="17"/>
    </row>
    <row r="1753" ht="12.75">
      <c r="F1753" s="17"/>
    </row>
    <row r="1754" ht="12.75">
      <c r="F1754" s="17"/>
    </row>
    <row r="1755" ht="12.75">
      <c r="F1755" s="17"/>
    </row>
    <row r="1756" ht="12.75">
      <c r="F1756" s="17"/>
    </row>
    <row r="1757" ht="12.75">
      <c r="F1757" s="17"/>
    </row>
    <row r="1758" ht="12.75">
      <c r="F1758" s="17"/>
    </row>
    <row r="1759" ht="12.75">
      <c r="F1759" s="17"/>
    </row>
    <row r="1760" ht="12.75">
      <c r="F1760" s="17"/>
    </row>
    <row r="1761" ht="12.75">
      <c r="F1761" s="17"/>
    </row>
    <row r="1762" ht="12.75">
      <c r="F1762" s="17"/>
    </row>
    <row r="1763" ht="12.75">
      <c r="F1763" s="17"/>
    </row>
    <row r="1764" ht="12.75">
      <c r="F1764" s="17"/>
    </row>
    <row r="1765" ht="12.75">
      <c r="F1765" s="17"/>
    </row>
    <row r="1766" ht="12.75">
      <c r="F1766" s="17"/>
    </row>
    <row r="1767" ht="12.75">
      <c r="F1767" s="17"/>
    </row>
    <row r="1768" ht="12.75">
      <c r="F1768" s="17"/>
    </row>
    <row r="1769" ht="12.75">
      <c r="F1769" s="17"/>
    </row>
    <row r="1770" ht="12.75">
      <c r="F1770" s="17"/>
    </row>
    <row r="1771" ht="12.75">
      <c r="F1771" s="17"/>
    </row>
    <row r="1772" ht="12.75">
      <c r="F1772" s="17"/>
    </row>
    <row r="1773" ht="12.75">
      <c r="F1773" s="17"/>
    </row>
    <row r="1774" ht="12.75">
      <c r="F1774" s="17"/>
    </row>
    <row r="1775" ht="12.75">
      <c r="F1775" s="17"/>
    </row>
    <row r="1776" ht="12.75">
      <c r="F1776" s="17"/>
    </row>
    <row r="1777" ht="12.75">
      <c r="F1777" s="17"/>
    </row>
    <row r="1778" ht="12.75">
      <c r="F1778" s="17"/>
    </row>
    <row r="1779" ht="12.75">
      <c r="F1779" s="17"/>
    </row>
    <row r="1780" ht="12.75">
      <c r="F1780" s="17"/>
    </row>
    <row r="1781" ht="12.75">
      <c r="F1781" s="17"/>
    </row>
    <row r="1782" ht="12.75">
      <c r="F1782" s="17"/>
    </row>
    <row r="1783" ht="12.75">
      <c r="F1783" s="17"/>
    </row>
    <row r="1784" ht="12.75">
      <c r="F1784" s="17"/>
    </row>
    <row r="1785" ht="12.75">
      <c r="F1785" s="17"/>
    </row>
    <row r="1786" ht="12.75">
      <c r="F1786" s="17"/>
    </row>
    <row r="1787" ht="12.75">
      <c r="F1787" s="17"/>
    </row>
    <row r="1788" ht="12.75">
      <c r="F1788" s="17"/>
    </row>
    <row r="1789" ht="12.75">
      <c r="F1789" s="17"/>
    </row>
    <row r="1790" ht="12.75">
      <c r="F1790" s="17"/>
    </row>
    <row r="1791" ht="12.75">
      <c r="F1791" s="17"/>
    </row>
    <row r="1792" ht="12.75">
      <c r="F1792" s="17"/>
    </row>
    <row r="1793" ht="12.75">
      <c r="F1793" s="17"/>
    </row>
    <row r="1794" ht="12.75">
      <c r="F1794" s="17"/>
    </row>
    <row r="1795" ht="12.75">
      <c r="F1795" s="17"/>
    </row>
    <row r="1796" ht="12.75">
      <c r="F1796" s="17"/>
    </row>
    <row r="1797" ht="12.75">
      <c r="F1797" s="17"/>
    </row>
    <row r="1798" ht="12.75">
      <c r="F1798" s="17"/>
    </row>
    <row r="1799" ht="12.75">
      <c r="F1799" s="17"/>
    </row>
    <row r="1800" ht="12.75">
      <c r="F1800" s="17"/>
    </row>
    <row r="1801" ht="12.75">
      <c r="F1801" s="17"/>
    </row>
    <row r="1802" ht="12.75">
      <c r="F1802" s="17"/>
    </row>
    <row r="1803" ht="12.75">
      <c r="F1803" s="17"/>
    </row>
    <row r="1804" ht="12.75">
      <c r="F1804" s="17"/>
    </row>
    <row r="1805" ht="12.75">
      <c r="F1805" s="17"/>
    </row>
    <row r="1806" ht="12.75">
      <c r="F1806" s="17"/>
    </row>
    <row r="1807" ht="12.75">
      <c r="F1807" s="17"/>
    </row>
    <row r="1808" ht="12.75">
      <c r="F1808" s="17"/>
    </row>
    <row r="1809" ht="12.75">
      <c r="F1809" s="17"/>
    </row>
    <row r="1810" ht="12.75">
      <c r="F1810" s="17"/>
    </row>
    <row r="1811" ht="12.75">
      <c r="F1811" s="17"/>
    </row>
    <row r="1812" ht="12.75">
      <c r="F1812" s="17"/>
    </row>
    <row r="1813" ht="12.75">
      <c r="F1813" s="17"/>
    </row>
    <row r="1814" ht="12.75">
      <c r="F1814" s="17"/>
    </row>
    <row r="1815" ht="12.75">
      <c r="F1815" s="17"/>
    </row>
    <row r="1816" ht="12.75">
      <c r="F1816" s="17"/>
    </row>
    <row r="1817" ht="12.75">
      <c r="F1817" s="17"/>
    </row>
    <row r="1818" ht="12.75">
      <c r="F1818" s="17"/>
    </row>
    <row r="1819" ht="12.75">
      <c r="F1819" s="17"/>
    </row>
    <row r="1820" ht="12.75">
      <c r="F1820" s="17"/>
    </row>
    <row r="1821" ht="12.75">
      <c r="F1821" s="17"/>
    </row>
    <row r="1822" ht="12.75">
      <c r="F1822" s="17"/>
    </row>
    <row r="1823" ht="12.75">
      <c r="F1823" s="17"/>
    </row>
    <row r="1824" ht="12.75">
      <c r="F1824" s="17"/>
    </row>
    <row r="1825" ht="12.75">
      <c r="F1825" s="17"/>
    </row>
    <row r="1826" ht="12.75">
      <c r="F1826" s="17"/>
    </row>
    <row r="1827" ht="12.75">
      <c r="F1827" s="17"/>
    </row>
    <row r="1828" ht="12.75">
      <c r="F1828" s="17"/>
    </row>
    <row r="1829" ht="12.75">
      <c r="F1829" s="17"/>
    </row>
    <row r="1830" ht="12.75">
      <c r="F1830" s="17"/>
    </row>
    <row r="1831" ht="12.75">
      <c r="F1831" s="17"/>
    </row>
    <row r="1832" ht="12.75">
      <c r="F1832" s="17"/>
    </row>
    <row r="1833" ht="12.75">
      <c r="F1833" s="17"/>
    </row>
    <row r="1834" ht="12.75">
      <c r="F1834" s="17"/>
    </row>
    <row r="1835" ht="12.75">
      <c r="F1835" s="17"/>
    </row>
    <row r="1836" ht="12.75">
      <c r="F1836" s="17"/>
    </row>
    <row r="1837" ht="12.75">
      <c r="F1837" s="17"/>
    </row>
    <row r="1838" ht="12.75">
      <c r="F1838" s="17"/>
    </row>
    <row r="1839" ht="12.75">
      <c r="F1839" s="17"/>
    </row>
    <row r="1840" ht="12.75">
      <c r="F1840" s="17"/>
    </row>
    <row r="1841" ht="12.75">
      <c r="F1841" s="17"/>
    </row>
    <row r="1842" ht="12.75">
      <c r="F1842" s="17"/>
    </row>
    <row r="1843" ht="12.75">
      <c r="F1843" s="17"/>
    </row>
    <row r="1844" ht="12.75">
      <c r="F1844" s="17"/>
    </row>
    <row r="1845" ht="12.75">
      <c r="F1845" s="17"/>
    </row>
    <row r="1846" ht="12.75">
      <c r="F1846" s="17"/>
    </row>
    <row r="1847" ht="12.75">
      <c r="F1847" s="17"/>
    </row>
    <row r="1848" ht="12.75">
      <c r="F1848" s="17"/>
    </row>
    <row r="1849" ht="12.75">
      <c r="F1849" s="17"/>
    </row>
    <row r="1850" ht="12.75">
      <c r="F1850" s="17"/>
    </row>
    <row r="1851" ht="12.75">
      <c r="F1851" s="17"/>
    </row>
    <row r="1852" ht="12.75">
      <c r="F1852" s="17"/>
    </row>
    <row r="1853" ht="12.75">
      <c r="F1853" s="17"/>
    </row>
    <row r="1854" ht="12.75">
      <c r="F1854" s="17"/>
    </row>
    <row r="1855" ht="12.75">
      <c r="F1855" s="17"/>
    </row>
    <row r="1856" ht="12.75">
      <c r="F1856" s="17"/>
    </row>
    <row r="1857" ht="12.75">
      <c r="F1857" s="17"/>
    </row>
    <row r="1858" ht="12.75">
      <c r="F1858" s="17"/>
    </row>
    <row r="1859" ht="12.75">
      <c r="F1859" s="17"/>
    </row>
    <row r="1860" ht="12.75">
      <c r="F1860" s="17"/>
    </row>
    <row r="1861" ht="12.75">
      <c r="F1861" s="17"/>
    </row>
    <row r="1862" ht="12.75">
      <c r="F1862" s="17"/>
    </row>
    <row r="1863" ht="12.75">
      <c r="F1863" s="17"/>
    </row>
    <row r="1864" ht="12.75">
      <c r="F1864" s="17"/>
    </row>
    <row r="1865" ht="12.75">
      <c r="F1865" s="17"/>
    </row>
    <row r="1866" ht="12.75">
      <c r="F1866" s="17"/>
    </row>
    <row r="1867" ht="12.75">
      <c r="F1867" s="17"/>
    </row>
    <row r="1868" ht="12.75">
      <c r="F1868" s="17"/>
    </row>
    <row r="1869" ht="12.75">
      <c r="F1869" s="17"/>
    </row>
    <row r="1870" ht="12.75">
      <c r="F1870" s="17"/>
    </row>
    <row r="1871" ht="12.75">
      <c r="F1871" s="17"/>
    </row>
    <row r="1872" ht="12.75">
      <c r="F1872" s="17"/>
    </row>
    <row r="1873" ht="12.75">
      <c r="F1873" s="17"/>
    </row>
    <row r="1874" ht="12.75">
      <c r="F1874" s="17"/>
    </row>
    <row r="1875" ht="12.75">
      <c r="F1875" s="17"/>
    </row>
    <row r="1876" ht="12.75">
      <c r="F1876" s="17"/>
    </row>
    <row r="1877" ht="12.75">
      <c r="F1877" s="17"/>
    </row>
    <row r="1878" ht="12.75">
      <c r="F1878" s="17"/>
    </row>
    <row r="1879" ht="12.75">
      <c r="F1879" s="17"/>
    </row>
    <row r="1880" ht="12.75">
      <c r="F1880" s="17"/>
    </row>
    <row r="1881" ht="12.75">
      <c r="F1881" s="17"/>
    </row>
    <row r="1882" ht="12.75">
      <c r="F1882" s="17"/>
    </row>
    <row r="1883" ht="12.75">
      <c r="F1883" s="17"/>
    </row>
    <row r="1884" ht="12.75">
      <c r="F1884" s="17"/>
    </row>
    <row r="1885" ht="12.75">
      <c r="F1885" s="17"/>
    </row>
    <row r="1886" ht="12.75">
      <c r="F1886" s="17"/>
    </row>
    <row r="1887" ht="12.75">
      <c r="F1887" s="17"/>
    </row>
    <row r="1888" ht="12.75">
      <c r="F1888" s="17"/>
    </row>
    <row r="1889" ht="12.75">
      <c r="F1889" s="17"/>
    </row>
    <row r="1890" ht="12.75">
      <c r="F1890" s="17"/>
    </row>
    <row r="1891" ht="12.75">
      <c r="F1891" s="17"/>
    </row>
    <row r="1892" ht="12.75">
      <c r="F1892" s="17"/>
    </row>
    <row r="1893" ht="12.75">
      <c r="F1893" s="17"/>
    </row>
    <row r="1894" ht="12.75">
      <c r="F1894" s="17"/>
    </row>
    <row r="1895" ht="12.75">
      <c r="F1895" s="17"/>
    </row>
    <row r="1896" ht="12.75">
      <c r="F1896" s="17"/>
    </row>
    <row r="1897" ht="12.75">
      <c r="F1897" s="17"/>
    </row>
    <row r="1898" ht="12.75">
      <c r="F1898" s="17"/>
    </row>
    <row r="1899" ht="12.75">
      <c r="F1899" s="17"/>
    </row>
    <row r="1900" ht="12.75">
      <c r="F1900" s="17"/>
    </row>
    <row r="1901" ht="12.75">
      <c r="F1901" s="17"/>
    </row>
    <row r="1902" ht="12.75">
      <c r="F1902" s="17"/>
    </row>
    <row r="1903" ht="12.75">
      <c r="F1903" s="17"/>
    </row>
    <row r="1904" ht="12.75">
      <c r="F1904" s="17"/>
    </row>
    <row r="1905" ht="12.75">
      <c r="F1905" s="17"/>
    </row>
    <row r="1906" ht="12.75">
      <c r="F1906" s="17"/>
    </row>
    <row r="1907" ht="12.75">
      <c r="F1907" s="17"/>
    </row>
    <row r="1908" ht="12.75">
      <c r="F1908" s="17"/>
    </row>
    <row r="1909" ht="12.75">
      <c r="F1909" s="17"/>
    </row>
    <row r="1910" ht="12.75">
      <c r="F1910" s="17"/>
    </row>
    <row r="1911" ht="12.75">
      <c r="F1911" s="17"/>
    </row>
    <row r="1912" ht="12.75">
      <c r="F1912" s="17"/>
    </row>
    <row r="1913" ht="12.75">
      <c r="F1913" s="17"/>
    </row>
    <row r="1914" ht="12.75">
      <c r="F1914" s="17"/>
    </row>
    <row r="1915" ht="12.75">
      <c r="F1915" s="17"/>
    </row>
    <row r="1916" ht="12.75">
      <c r="F1916" s="17"/>
    </row>
    <row r="1917" ht="12.75">
      <c r="F1917" s="17"/>
    </row>
    <row r="1918" ht="12.75">
      <c r="F1918" s="17"/>
    </row>
    <row r="1919" ht="12.75">
      <c r="F1919" s="17"/>
    </row>
    <row r="1920" ht="12.75">
      <c r="F1920" s="17"/>
    </row>
    <row r="1921" ht="12.75">
      <c r="F1921" s="17"/>
    </row>
    <row r="1922" ht="12.75">
      <c r="F1922" s="17"/>
    </row>
    <row r="1923" ht="12.75">
      <c r="F1923" s="17"/>
    </row>
    <row r="1924" ht="12.75">
      <c r="F1924" s="17"/>
    </row>
    <row r="1925" ht="12.75">
      <c r="F1925" s="17"/>
    </row>
    <row r="1926" ht="12.75">
      <c r="F1926" s="17"/>
    </row>
    <row r="1927" ht="12.75">
      <c r="F1927" s="17"/>
    </row>
    <row r="1928" ht="12.75">
      <c r="F1928" s="17"/>
    </row>
    <row r="1929" ht="12.75">
      <c r="F1929" s="17"/>
    </row>
    <row r="1930" ht="12.75">
      <c r="F1930" s="17"/>
    </row>
    <row r="1931" ht="12.75">
      <c r="F1931" s="17"/>
    </row>
    <row r="1932" ht="12.75">
      <c r="F1932" s="17"/>
    </row>
    <row r="1933" ht="12.75">
      <c r="F1933" s="17"/>
    </row>
    <row r="1934" ht="12.75">
      <c r="F1934" s="17"/>
    </row>
    <row r="1935" ht="12.75">
      <c r="F1935" s="17"/>
    </row>
    <row r="1936" ht="12.75">
      <c r="F1936" s="17"/>
    </row>
    <row r="1937" ht="12.75">
      <c r="F1937" s="17"/>
    </row>
    <row r="1938" ht="12.75">
      <c r="F1938" s="17"/>
    </row>
    <row r="1939" ht="12.75">
      <c r="F1939" s="17"/>
    </row>
    <row r="1940" ht="12.75">
      <c r="F1940" s="17"/>
    </row>
    <row r="1941" ht="12.75">
      <c r="F1941" s="17"/>
    </row>
    <row r="1942" ht="12.75">
      <c r="F1942" s="17"/>
    </row>
    <row r="1943" ht="12.75">
      <c r="F1943" s="17"/>
    </row>
    <row r="1944" ht="12.75">
      <c r="F1944" s="17"/>
    </row>
    <row r="1945" ht="12.75">
      <c r="F1945" s="17"/>
    </row>
    <row r="1946" ht="12.75">
      <c r="F1946" s="17"/>
    </row>
    <row r="1947" ht="12.75">
      <c r="F1947" s="17"/>
    </row>
    <row r="1948" ht="12.75">
      <c r="F1948" s="17"/>
    </row>
    <row r="1949" ht="12.75">
      <c r="F1949" s="17"/>
    </row>
    <row r="1950" ht="12.75">
      <c r="F1950" s="17"/>
    </row>
    <row r="1951" ht="12.75">
      <c r="F1951" s="17"/>
    </row>
    <row r="1952" ht="12.75">
      <c r="F1952" s="17"/>
    </row>
    <row r="1953" ht="12.75">
      <c r="F1953" s="17"/>
    </row>
    <row r="1954" ht="12.75">
      <c r="F1954" s="17"/>
    </row>
    <row r="1955" ht="12.75">
      <c r="F1955" s="17"/>
    </row>
    <row r="1956" ht="12.75">
      <c r="F1956" s="17"/>
    </row>
    <row r="1957" ht="12.75">
      <c r="F1957" s="17"/>
    </row>
    <row r="1958" ht="12.75">
      <c r="F1958" s="17"/>
    </row>
    <row r="1959" ht="12.75">
      <c r="F1959" s="17"/>
    </row>
    <row r="1960" ht="12.75">
      <c r="F1960" s="17"/>
    </row>
    <row r="1961" ht="12.75">
      <c r="F1961" s="17"/>
    </row>
    <row r="1962" ht="12.75">
      <c r="F1962" s="17"/>
    </row>
    <row r="1963" ht="12.75">
      <c r="F1963" s="17"/>
    </row>
    <row r="1964" ht="12.75">
      <c r="F1964" s="17"/>
    </row>
    <row r="1965" ht="12.75">
      <c r="F1965" s="17"/>
    </row>
    <row r="1966" ht="12.75">
      <c r="F1966" s="17"/>
    </row>
    <row r="1967" ht="12.75">
      <c r="F1967" s="17"/>
    </row>
    <row r="1968" ht="12.75">
      <c r="F1968" s="17"/>
    </row>
    <row r="1969" ht="12.75">
      <c r="F1969" s="17"/>
    </row>
    <row r="1970" ht="12.75">
      <c r="F1970" s="17"/>
    </row>
    <row r="1971" ht="12.75">
      <c r="F1971" s="17"/>
    </row>
    <row r="1972" ht="12.75">
      <c r="F1972" s="17"/>
    </row>
    <row r="1973" ht="12.75">
      <c r="F1973" s="17"/>
    </row>
    <row r="1974" ht="12.75">
      <c r="F1974" s="17"/>
    </row>
    <row r="1975" ht="12.75">
      <c r="F1975" s="17"/>
    </row>
    <row r="1976" ht="12.75">
      <c r="F1976" s="17"/>
    </row>
    <row r="1977" ht="12.75">
      <c r="F1977" s="17"/>
    </row>
    <row r="1978" ht="12.75">
      <c r="F1978" s="17"/>
    </row>
    <row r="1979" ht="12.75">
      <c r="F1979" s="17"/>
    </row>
    <row r="1980" ht="12.75">
      <c r="F1980" s="17"/>
    </row>
    <row r="1981" ht="12.75">
      <c r="F1981" s="17"/>
    </row>
    <row r="1982" ht="12.75">
      <c r="F1982" s="17"/>
    </row>
    <row r="1983" ht="12.75">
      <c r="F1983" s="17"/>
    </row>
    <row r="1984" ht="12.75">
      <c r="F1984" s="17"/>
    </row>
    <row r="1985" ht="12.75">
      <c r="F1985" s="17"/>
    </row>
    <row r="1986" ht="12.75">
      <c r="F1986" s="17"/>
    </row>
    <row r="1987" ht="12.75">
      <c r="F1987" s="17"/>
    </row>
    <row r="1988" ht="12.75">
      <c r="F1988" s="17"/>
    </row>
    <row r="1989" ht="12.75">
      <c r="F1989" s="17"/>
    </row>
    <row r="1990" ht="12.75">
      <c r="F1990" s="17"/>
    </row>
    <row r="1991" ht="12.75">
      <c r="F1991" s="17"/>
    </row>
    <row r="1992" ht="12.75">
      <c r="F1992" s="17"/>
    </row>
    <row r="1993" ht="12.75">
      <c r="F1993" s="17"/>
    </row>
    <row r="1994" ht="12.75">
      <c r="F1994" s="17"/>
    </row>
    <row r="1995" ht="12.75">
      <c r="F1995" s="17"/>
    </row>
    <row r="1996" ht="12.75">
      <c r="F1996" s="17"/>
    </row>
    <row r="1997" ht="12.75">
      <c r="F1997" s="17"/>
    </row>
    <row r="1998" ht="12.75">
      <c r="F1998" s="17"/>
    </row>
    <row r="1999" ht="12.75">
      <c r="F1999" s="17"/>
    </row>
    <row r="2000" ht="12.75">
      <c r="F2000" s="17"/>
    </row>
    <row r="2001" ht="12.75">
      <c r="F2001" s="17"/>
    </row>
    <row r="2002" ht="12.75">
      <c r="F2002" s="17"/>
    </row>
    <row r="2003" ht="12.75">
      <c r="F2003" s="17"/>
    </row>
    <row r="2004" ht="12.75">
      <c r="F2004" s="17"/>
    </row>
    <row r="2005" ht="12.75">
      <c r="F2005" s="17"/>
    </row>
    <row r="2006" ht="12.75">
      <c r="F2006" s="17"/>
    </row>
    <row r="2007" ht="12.75">
      <c r="F2007" s="17"/>
    </row>
    <row r="2008" ht="12.75">
      <c r="F2008" s="17"/>
    </row>
    <row r="2009" ht="12.75">
      <c r="F2009" s="17"/>
    </row>
    <row r="2010" ht="12.75">
      <c r="F2010" s="17"/>
    </row>
    <row r="2011" ht="12.75">
      <c r="F2011" s="17"/>
    </row>
    <row r="2012" ht="12.75">
      <c r="F2012" s="17"/>
    </row>
    <row r="2013" ht="12.75">
      <c r="F2013" s="17"/>
    </row>
    <row r="2014" ht="12.75">
      <c r="F2014" s="17"/>
    </row>
    <row r="2015" ht="12.75">
      <c r="F2015" s="17"/>
    </row>
    <row r="2016" ht="12.75">
      <c r="F2016" s="17"/>
    </row>
    <row r="2017" ht="12.75">
      <c r="F2017" s="17"/>
    </row>
    <row r="2018" ht="12.75">
      <c r="F2018" s="17"/>
    </row>
    <row r="2019" ht="12.75">
      <c r="F2019" s="17"/>
    </row>
    <row r="2020" ht="12.75">
      <c r="F2020" s="17"/>
    </row>
    <row r="2021" ht="12.75">
      <c r="F2021" s="17"/>
    </row>
    <row r="2022" ht="12.75">
      <c r="F2022" s="17"/>
    </row>
    <row r="2023" ht="12.75">
      <c r="F2023" s="17"/>
    </row>
    <row r="2024" ht="12.75">
      <c r="F2024" s="17"/>
    </row>
    <row r="2025" ht="12.75">
      <c r="F2025" s="17"/>
    </row>
    <row r="2026" ht="12.75">
      <c r="F2026" s="17"/>
    </row>
    <row r="2027" ht="12.75">
      <c r="F2027" s="17"/>
    </row>
    <row r="2028" ht="12.75">
      <c r="F2028" s="17"/>
    </row>
    <row r="2029" ht="12.75">
      <c r="F2029" s="17"/>
    </row>
    <row r="2030" ht="12.75">
      <c r="F2030" s="17"/>
    </row>
    <row r="2031" ht="12.75">
      <c r="F2031" s="17"/>
    </row>
    <row r="2032" ht="12.75">
      <c r="F2032" s="17"/>
    </row>
    <row r="2033" ht="12.75">
      <c r="F2033" s="17"/>
    </row>
    <row r="2034" ht="12.75">
      <c r="F2034" s="17"/>
    </row>
    <row r="2035" ht="12.75">
      <c r="F2035" s="17"/>
    </row>
    <row r="2036" ht="12.75">
      <c r="F2036" s="17"/>
    </row>
    <row r="2037" ht="12.75">
      <c r="F2037" s="17"/>
    </row>
    <row r="2038" ht="12.75">
      <c r="F2038" s="17"/>
    </row>
    <row r="2039" ht="12.75">
      <c r="F2039" s="17"/>
    </row>
    <row r="2040" ht="12.75">
      <c r="F2040" s="17"/>
    </row>
    <row r="2041" ht="12.75">
      <c r="F2041" s="17"/>
    </row>
    <row r="2042" ht="12.75">
      <c r="F2042" s="17"/>
    </row>
    <row r="2043" ht="12.75">
      <c r="F2043" s="17"/>
    </row>
    <row r="2044" ht="12.75">
      <c r="F2044" s="17"/>
    </row>
    <row r="2045" ht="12.75">
      <c r="F2045" s="17"/>
    </row>
    <row r="2046" ht="12.75">
      <c r="F2046" s="17"/>
    </row>
    <row r="2047" ht="12.75">
      <c r="F2047" s="17"/>
    </row>
    <row r="2048" ht="12.75">
      <c r="F2048" s="17"/>
    </row>
    <row r="2049" ht="12.75">
      <c r="F2049" s="17"/>
    </row>
    <row r="2050" ht="12.75">
      <c r="F2050" s="17"/>
    </row>
    <row r="2051" ht="12.75">
      <c r="F2051" s="17"/>
    </row>
    <row r="2052" ht="12.75">
      <c r="F2052" s="17"/>
    </row>
    <row r="2053" ht="12.75">
      <c r="F2053" s="17"/>
    </row>
    <row r="2054" ht="12.75">
      <c r="F2054" s="17"/>
    </row>
    <row r="2055" ht="12.75">
      <c r="F2055" s="17"/>
    </row>
    <row r="2056" ht="12.75">
      <c r="F2056" s="17"/>
    </row>
    <row r="2057" ht="12.75">
      <c r="F2057" s="17"/>
    </row>
    <row r="2058" ht="12.75">
      <c r="F2058" s="17"/>
    </row>
    <row r="2059" ht="12.75">
      <c r="F2059" s="17"/>
    </row>
    <row r="2060" ht="12.75">
      <c r="F2060" s="17"/>
    </row>
    <row r="2061" ht="12.75">
      <c r="F2061" s="17"/>
    </row>
    <row r="2062" ht="12.75">
      <c r="F2062" s="17"/>
    </row>
    <row r="2063" ht="12.75">
      <c r="F2063" s="17"/>
    </row>
    <row r="2064" ht="12.75">
      <c r="F2064" s="17"/>
    </row>
    <row r="2065" ht="12.75">
      <c r="F2065" s="17"/>
    </row>
    <row r="2066" ht="12.75">
      <c r="F2066" s="17"/>
    </row>
    <row r="2067" ht="12.75">
      <c r="F2067" s="17"/>
    </row>
    <row r="2068" ht="12.75">
      <c r="F2068" s="17"/>
    </row>
    <row r="2069" ht="12.75">
      <c r="F2069" s="17"/>
    </row>
    <row r="2070" ht="12.75">
      <c r="F2070" s="17"/>
    </row>
    <row r="2071" ht="12.75">
      <c r="F2071" s="17"/>
    </row>
    <row r="2072" ht="12.75">
      <c r="F2072" s="17"/>
    </row>
    <row r="2073" ht="12.75">
      <c r="F2073" s="17"/>
    </row>
    <row r="2074" ht="12.75">
      <c r="F2074" s="17"/>
    </row>
    <row r="2075" ht="12.75">
      <c r="F2075" s="17"/>
    </row>
    <row r="2076" ht="12.75">
      <c r="F2076" s="17"/>
    </row>
    <row r="2077" ht="12.75">
      <c r="F2077" s="17"/>
    </row>
    <row r="2078" ht="12.75">
      <c r="F2078" s="17"/>
    </row>
    <row r="2079" ht="12.75">
      <c r="F2079" s="17"/>
    </row>
    <row r="2080" ht="12.75">
      <c r="F2080" s="17"/>
    </row>
    <row r="2081" ht="12.75">
      <c r="F2081" s="17"/>
    </row>
    <row r="2082" ht="12.75">
      <c r="F2082" s="17"/>
    </row>
    <row r="2083" ht="12.75">
      <c r="F2083" s="17"/>
    </row>
    <row r="2084" ht="12.75">
      <c r="F2084" s="17"/>
    </row>
    <row r="2085" ht="12.75">
      <c r="F2085" s="17"/>
    </row>
    <row r="2086" ht="12.75">
      <c r="F2086" s="17"/>
    </row>
    <row r="2087" ht="12.75">
      <c r="F2087" s="17"/>
    </row>
    <row r="2088" ht="12.75">
      <c r="F2088" s="17"/>
    </row>
    <row r="2089" ht="12.75">
      <c r="F2089" s="17"/>
    </row>
    <row r="2090" ht="12.75">
      <c r="F2090" s="17"/>
    </row>
    <row r="2091" ht="12.75">
      <c r="F2091" s="17"/>
    </row>
    <row r="2092" ht="12.75">
      <c r="F2092" s="17"/>
    </row>
    <row r="2093" ht="12.75">
      <c r="F2093" s="17"/>
    </row>
    <row r="2094" ht="12.75">
      <c r="F2094" s="17"/>
    </row>
    <row r="2095" ht="12.75">
      <c r="F2095" s="17"/>
    </row>
    <row r="2096" ht="12.75">
      <c r="F2096" s="17"/>
    </row>
    <row r="2097" ht="12.75">
      <c r="F2097" s="17"/>
    </row>
    <row r="2098" ht="12.75">
      <c r="F2098" s="17"/>
    </row>
    <row r="2099" ht="12.75">
      <c r="F2099" s="17"/>
    </row>
    <row r="2100" ht="12.75">
      <c r="F2100" s="17"/>
    </row>
    <row r="2101" ht="12.75">
      <c r="F2101" s="17"/>
    </row>
    <row r="2102" ht="12.75">
      <c r="F2102" s="17"/>
    </row>
    <row r="2103" ht="12.75">
      <c r="F2103" s="17"/>
    </row>
    <row r="2104" ht="12.75">
      <c r="F2104" s="17"/>
    </row>
    <row r="2105" ht="12.75">
      <c r="F2105" s="17"/>
    </row>
    <row r="2106" ht="12.75">
      <c r="F2106" s="17"/>
    </row>
    <row r="2107" ht="12.75">
      <c r="F2107" s="17"/>
    </row>
    <row r="2108" ht="12.75">
      <c r="F2108" s="17"/>
    </row>
    <row r="2109" ht="12.75">
      <c r="F2109" s="17"/>
    </row>
    <row r="2110" ht="12.75">
      <c r="F2110" s="17"/>
    </row>
    <row r="2111" ht="12.75">
      <c r="F2111" s="17"/>
    </row>
    <row r="2112" ht="12.75">
      <c r="F2112" s="17"/>
    </row>
    <row r="2113" ht="12.75">
      <c r="F2113" s="17"/>
    </row>
    <row r="2114" ht="12.75">
      <c r="F2114" s="17"/>
    </row>
    <row r="2115" ht="12.75">
      <c r="F2115" s="17"/>
    </row>
    <row r="2116" ht="12.75">
      <c r="F2116" s="17"/>
    </row>
    <row r="2117" ht="12.75">
      <c r="F2117" s="17"/>
    </row>
    <row r="2118" ht="12.75">
      <c r="F2118" s="17"/>
    </row>
    <row r="2119" ht="12.75">
      <c r="F2119" s="17"/>
    </row>
    <row r="2120" ht="12.75">
      <c r="F2120" s="17"/>
    </row>
    <row r="2121" ht="12.75">
      <c r="F2121" s="17"/>
    </row>
    <row r="2122" ht="12.75">
      <c r="F2122" s="17"/>
    </row>
    <row r="2123" ht="12.75">
      <c r="F2123" s="17"/>
    </row>
    <row r="2124" ht="12.75">
      <c r="F2124" s="17"/>
    </row>
    <row r="2125" ht="12.75">
      <c r="F2125" s="17"/>
    </row>
    <row r="2126" ht="12.75">
      <c r="F2126" s="17"/>
    </row>
    <row r="2127" ht="12.75">
      <c r="F2127" s="17"/>
    </row>
    <row r="2128" ht="12.75">
      <c r="F2128" s="17"/>
    </row>
    <row r="2129" ht="12.75">
      <c r="F2129" s="17"/>
    </row>
    <row r="2130" ht="12.75">
      <c r="F2130" s="17"/>
    </row>
    <row r="2131" ht="12.75">
      <c r="F2131" s="17"/>
    </row>
    <row r="2132" ht="12.75">
      <c r="F2132" s="17"/>
    </row>
    <row r="2133" ht="12.75">
      <c r="F2133" s="17"/>
    </row>
    <row r="2134" ht="12.75">
      <c r="F2134" s="17"/>
    </row>
    <row r="2135" ht="12.75">
      <c r="F2135" s="17"/>
    </row>
    <row r="2136" ht="12.75">
      <c r="F2136" s="17"/>
    </row>
    <row r="2137" ht="12.75">
      <c r="F2137" s="17"/>
    </row>
    <row r="2138" ht="12.75">
      <c r="F2138" s="17"/>
    </row>
    <row r="2139" ht="12.75">
      <c r="F2139" s="17"/>
    </row>
    <row r="2140" ht="12.75">
      <c r="F2140" s="17"/>
    </row>
    <row r="2141" ht="12.75">
      <c r="F2141" s="17"/>
    </row>
    <row r="2142" ht="12.75">
      <c r="F2142" s="17"/>
    </row>
    <row r="2143" ht="12.75">
      <c r="F2143" s="17"/>
    </row>
    <row r="2144" ht="12.75">
      <c r="F2144" s="17"/>
    </row>
    <row r="2145" ht="12.75">
      <c r="F2145" s="17"/>
    </row>
    <row r="2146" ht="12.75">
      <c r="F2146" s="17"/>
    </row>
    <row r="2147" ht="12.75">
      <c r="F2147" s="17"/>
    </row>
    <row r="2148" ht="12.75">
      <c r="F2148" s="17"/>
    </row>
    <row r="2149" ht="12.75">
      <c r="F2149" s="17"/>
    </row>
    <row r="2150" ht="12.75">
      <c r="F2150" s="17"/>
    </row>
    <row r="2151" ht="12.75">
      <c r="F2151" s="17"/>
    </row>
    <row r="2152" ht="12.75">
      <c r="F2152" s="17"/>
    </row>
    <row r="2153" ht="12.75">
      <c r="F2153" s="17"/>
    </row>
    <row r="2154" ht="12.75">
      <c r="F2154" s="17"/>
    </row>
    <row r="2155" ht="12.75">
      <c r="F2155" s="17"/>
    </row>
    <row r="2156" ht="12.75">
      <c r="F2156" s="17"/>
    </row>
    <row r="2157" ht="12.75">
      <c r="F2157" s="17"/>
    </row>
    <row r="2158" ht="12.75">
      <c r="F2158" s="17"/>
    </row>
    <row r="2159" ht="12.75">
      <c r="F2159" s="17"/>
    </row>
    <row r="2160" ht="12.75">
      <c r="F2160" s="17"/>
    </row>
    <row r="2161" ht="12.75">
      <c r="F2161" s="17"/>
    </row>
    <row r="2162" ht="12.75">
      <c r="F2162" s="17"/>
    </row>
    <row r="2163" ht="12.75">
      <c r="F2163" s="17"/>
    </row>
    <row r="2164" ht="12.75">
      <c r="F2164" s="17"/>
    </row>
    <row r="2165" ht="12.75">
      <c r="F2165" s="17"/>
    </row>
    <row r="2166" ht="12.75">
      <c r="F2166" s="17"/>
    </row>
    <row r="2167" ht="12.75">
      <c r="F2167" s="17"/>
    </row>
    <row r="2168" ht="12.75">
      <c r="F2168" s="17"/>
    </row>
    <row r="2169" ht="12.75">
      <c r="F2169" s="17"/>
    </row>
    <row r="2170" ht="12.75">
      <c r="F2170" s="17"/>
    </row>
    <row r="2171" ht="12.75">
      <c r="F2171" s="17"/>
    </row>
    <row r="2172" ht="12.75">
      <c r="F2172" s="17"/>
    </row>
    <row r="2173" ht="12.75">
      <c r="F2173" s="17"/>
    </row>
    <row r="2174" ht="12.75">
      <c r="F2174" s="17"/>
    </row>
    <row r="2175" ht="12.75">
      <c r="F2175" s="17"/>
    </row>
    <row r="2176" ht="12.75">
      <c r="F2176" s="17"/>
    </row>
    <row r="2177" ht="12.75">
      <c r="F2177" s="17"/>
    </row>
    <row r="2178" ht="12.75">
      <c r="F2178" s="17"/>
    </row>
    <row r="2179" ht="12.75">
      <c r="F2179" s="17"/>
    </row>
    <row r="2180" ht="12.75">
      <c r="F2180" s="17"/>
    </row>
    <row r="2181" ht="12.75">
      <c r="F2181" s="17"/>
    </row>
    <row r="2182" ht="12.75">
      <c r="F2182" s="17"/>
    </row>
    <row r="2183" ht="12.75">
      <c r="F2183" s="17"/>
    </row>
    <row r="2184" ht="12.75">
      <c r="F2184" s="17"/>
    </row>
    <row r="2185" ht="12.75">
      <c r="F2185" s="17"/>
    </row>
    <row r="2186" ht="12.75">
      <c r="F2186" s="17"/>
    </row>
    <row r="2187" ht="12.75">
      <c r="F2187" s="17"/>
    </row>
    <row r="2188" ht="12.75">
      <c r="F2188" s="17"/>
    </row>
    <row r="2189" ht="12.75">
      <c r="F2189" s="17"/>
    </row>
    <row r="2190" ht="12.75">
      <c r="F2190" s="17"/>
    </row>
    <row r="2191" ht="12.75">
      <c r="F2191" s="17"/>
    </row>
    <row r="2192" ht="12.75">
      <c r="F2192" s="17"/>
    </row>
    <row r="2193" ht="12.75">
      <c r="F2193" s="17"/>
    </row>
    <row r="2194" ht="12.75">
      <c r="F2194" s="17"/>
    </row>
    <row r="2195" ht="12.75">
      <c r="F2195" s="17"/>
    </row>
    <row r="2196" ht="12.75">
      <c r="F2196" s="17"/>
    </row>
    <row r="2197" ht="12.75">
      <c r="F2197" s="17"/>
    </row>
    <row r="2198" ht="12.75">
      <c r="F2198" s="17"/>
    </row>
    <row r="2199" ht="12.75">
      <c r="F2199" s="17"/>
    </row>
    <row r="2200" ht="12.75">
      <c r="F2200" s="17"/>
    </row>
    <row r="2201" ht="12.75">
      <c r="F2201" s="17"/>
    </row>
    <row r="2202" ht="12.75">
      <c r="F2202" s="17"/>
    </row>
    <row r="2203" ht="12.75">
      <c r="F2203" s="17"/>
    </row>
    <row r="2204" ht="12.75">
      <c r="F2204" s="17"/>
    </row>
    <row r="2205" ht="12.75">
      <c r="F2205" s="17"/>
    </row>
    <row r="2206" ht="12.75">
      <c r="F2206" s="17"/>
    </row>
    <row r="2207" ht="12.75">
      <c r="F2207" s="17"/>
    </row>
    <row r="2208" ht="12.75">
      <c r="F2208" s="17"/>
    </row>
    <row r="2209" ht="12.75">
      <c r="F2209" s="17"/>
    </row>
    <row r="2210" ht="12.75">
      <c r="F2210" s="17"/>
    </row>
    <row r="2211" ht="12.75">
      <c r="F2211" s="17"/>
    </row>
    <row r="2212" ht="12.75">
      <c r="F2212" s="17"/>
    </row>
    <row r="2213" ht="12.75">
      <c r="F2213" s="17"/>
    </row>
    <row r="2214" ht="12.75">
      <c r="F2214" s="17"/>
    </row>
    <row r="2215" ht="12.75">
      <c r="F2215" s="17"/>
    </row>
    <row r="2216" ht="12.75">
      <c r="F2216" s="17"/>
    </row>
    <row r="2217" ht="12.75">
      <c r="F2217" s="17"/>
    </row>
    <row r="2218" ht="12.75">
      <c r="F2218" s="17"/>
    </row>
    <row r="2219" ht="12.75">
      <c r="F2219" s="17"/>
    </row>
    <row r="2220" ht="12.75">
      <c r="F2220" s="17"/>
    </row>
    <row r="2221" ht="12.75">
      <c r="F2221" s="17"/>
    </row>
    <row r="2222" ht="12.75">
      <c r="F2222" s="17"/>
    </row>
    <row r="2223" ht="12.75">
      <c r="F2223" s="17"/>
    </row>
    <row r="2224" ht="12.75">
      <c r="F2224" s="17"/>
    </row>
    <row r="2225" ht="12.75">
      <c r="F2225" s="17"/>
    </row>
    <row r="2226" ht="12.75">
      <c r="F2226" s="17"/>
    </row>
    <row r="2227" ht="12.75">
      <c r="F2227" s="17"/>
    </row>
    <row r="2228" ht="12.75">
      <c r="F2228" s="17"/>
    </row>
    <row r="2229" ht="12.75">
      <c r="F2229" s="17"/>
    </row>
    <row r="2230" ht="12.75">
      <c r="F2230" s="17"/>
    </row>
    <row r="2231" ht="12.75">
      <c r="F2231" s="17"/>
    </row>
    <row r="2232" ht="12.75">
      <c r="F2232" s="17"/>
    </row>
    <row r="2233" ht="12.75">
      <c r="F2233" s="17"/>
    </row>
    <row r="2234" ht="12.75">
      <c r="F2234" s="17"/>
    </row>
    <row r="2235" ht="12.75">
      <c r="F2235" s="17"/>
    </row>
    <row r="2236" ht="12.75">
      <c r="F2236" s="17"/>
    </row>
    <row r="2237" ht="12.75">
      <c r="F2237" s="17"/>
    </row>
    <row r="2238" ht="12.75">
      <c r="F2238" s="17"/>
    </row>
    <row r="2239" ht="12.75">
      <c r="F2239" s="17"/>
    </row>
    <row r="2240" ht="12.75">
      <c r="F2240" s="17"/>
    </row>
    <row r="2241" ht="12.75">
      <c r="F2241" s="17"/>
    </row>
    <row r="2242" ht="12.75">
      <c r="F2242" s="17"/>
    </row>
    <row r="2243" ht="12.75">
      <c r="F2243" s="17"/>
    </row>
    <row r="2244" ht="12.75">
      <c r="F2244" s="17"/>
    </row>
    <row r="2245" ht="12.75">
      <c r="F2245" s="17"/>
    </row>
    <row r="2246" ht="12.75">
      <c r="F2246" s="17"/>
    </row>
    <row r="2247" ht="12.75">
      <c r="F2247" s="17"/>
    </row>
    <row r="2248" ht="12.75">
      <c r="F2248" s="17"/>
    </row>
    <row r="2249" ht="12.75">
      <c r="F2249" s="17"/>
    </row>
    <row r="2250" ht="12.75">
      <c r="F2250" s="17"/>
    </row>
    <row r="2251" ht="12.75">
      <c r="F2251" s="17"/>
    </row>
    <row r="2252" ht="12.75">
      <c r="F2252" s="17"/>
    </row>
    <row r="2253" ht="12.75">
      <c r="F2253" s="17"/>
    </row>
    <row r="2254" ht="12.75">
      <c r="F2254" s="17"/>
    </row>
    <row r="2255" ht="12.75">
      <c r="F2255" s="17"/>
    </row>
    <row r="2256" ht="12.75">
      <c r="F2256" s="17"/>
    </row>
    <row r="2257" ht="12.75">
      <c r="F2257" s="17"/>
    </row>
    <row r="2258" ht="12.75">
      <c r="F2258" s="17"/>
    </row>
    <row r="2259" ht="12.75">
      <c r="F2259" s="17"/>
    </row>
    <row r="2260" ht="12.75">
      <c r="F2260" s="17"/>
    </row>
    <row r="2261" ht="12.75">
      <c r="F2261" s="17"/>
    </row>
    <row r="2262" ht="12.75">
      <c r="F2262" s="17"/>
    </row>
    <row r="2263" ht="12.75">
      <c r="F2263" s="17"/>
    </row>
    <row r="2264" ht="12.75">
      <c r="F2264" s="17"/>
    </row>
    <row r="2265" ht="12.75">
      <c r="F2265" s="17"/>
    </row>
    <row r="2266" ht="12.75">
      <c r="F2266" s="17"/>
    </row>
    <row r="2267" ht="12.75">
      <c r="F2267" s="17"/>
    </row>
    <row r="2268" ht="12.75">
      <c r="F2268" s="17"/>
    </row>
    <row r="2269" ht="12.75">
      <c r="F2269" s="17"/>
    </row>
    <row r="2270" ht="12.75">
      <c r="F2270" s="17"/>
    </row>
    <row r="2271" ht="12.75">
      <c r="F2271" s="17"/>
    </row>
    <row r="2272" ht="12.75">
      <c r="F2272" s="17"/>
    </row>
    <row r="2273" ht="12.75">
      <c r="F2273" s="17"/>
    </row>
    <row r="2274" ht="12.75">
      <c r="F2274" s="17"/>
    </row>
    <row r="2275" ht="12.75">
      <c r="F2275" s="17"/>
    </row>
    <row r="2276" ht="12.75">
      <c r="F2276" s="17"/>
    </row>
    <row r="2277" ht="12.75">
      <c r="F2277" s="17"/>
    </row>
    <row r="2278" ht="12.75">
      <c r="F2278" s="17"/>
    </row>
    <row r="2279" ht="12.75">
      <c r="F2279" s="17"/>
    </row>
    <row r="2280" ht="12.75">
      <c r="F2280" s="17"/>
    </row>
    <row r="2281" ht="12.75">
      <c r="F2281" s="17"/>
    </row>
    <row r="2282" ht="12.75">
      <c r="F2282" s="17"/>
    </row>
    <row r="2283" ht="12.75">
      <c r="F2283" s="17"/>
    </row>
    <row r="2284" ht="12.75">
      <c r="F2284" s="17"/>
    </row>
    <row r="2285" ht="12.75">
      <c r="F2285" s="17"/>
    </row>
    <row r="2286" ht="12.75">
      <c r="F2286" s="17"/>
    </row>
    <row r="2287" ht="12.75">
      <c r="F2287" s="17"/>
    </row>
    <row r="2288" ht="12.75">
      <c r="F2288" s="17"/>
    </row>
    <row r="2289" ht="12.75">
      <c r="F2289" s="17"/>
    </row>
    <row r="2290" ht="12.75">
      <c r="F2290" s="17"/>
    </row>
    <row r="2291" ht="12.75">
      <c r="F2291" s="17"/>
    </row>
    <row r="2292" ht="12.75">
      <c r="F2292" s="17"/>
    </row>
    <row r="2293" ht="12.75">
      <c r="F2293" s="17"/>
    </row>
    <row r="2294" ht="12.75">
      <c r="F2294" s="17"/>
    </row>
    <row r="2295" ht="12.75">
      <c r="F2295" s="17"/>
    </row>
    <row r="2296" ht="12.75">
      <c r="F2296" s="17"/>
    </row>
    <row r="2297" ht="12.75">
      <c r="F2297" s="17"/>
    </row>
    <row r="2298" ht="12.75">
      <c r="F2298" s="17"/>
    </row>
    <row r="2299" ht="12.75">
      <c r="F2299" s="17"/>
    </row>
    <row r="2300" ht="12.75">
      <c r="F2300" s="17"/>
    </row>
    <row r="2301" ht="12.75">
      <c r="F2301" s="17"/>
    </row>
    <row r="2302" ht="12.75">
      <c r="F2302" s="17"/>
    </row>
    <row r="2303" ht="12.75">
      <c r="F2303" s="17"/>
    </row>
    <row r="2304" ht="12.75">
      <c r="F2304" s="17"/>
    </row>
    <row r="2305" ht="12.75">
      <c r="F2305" s="17"/>
    </row>
    <row r="2306" ht="12.75">
      <c r="F2306" s="17"/>
    </row>
    <row r="2307" ht="12.75">
      <c r="F2307" s="17"/>
    </row>
    <row r="2308" ht="12.75">
      <c r="F2308" s="17"/>
    </row>
    <row r="2309" ht="12.75">
      <c r="F2309" s="17"/>
    </row>
    <row r="2310" ht="12.75">
      <c r="F2310" s="17"/>
    </row>
    <row r="2311" ht="12.75">
      <c r="F2311" s="17"/>
    </row>
    <row r="2312" ht="12.75">
      <c r="F2312" s="17"/>
    </row>
    <row r="2313" ht="12.75">
      <c r="F2313" s="17"/>
    </row>
    <row r="2314" ht="12.75">
      <c r="F2314" s="17"/>
    </row>
    <row r="2315" ht="12.75">
      <c r="F2315" s="17"/>
    </row>
    <row r="2316" ht="12.75">
      <c r="F2316" s="17"/>
    </row>
    <row r="2317" ht="12.75">
      <c r="F2317" s="17"/>
    </row>
    <row r="2318" ht="12.75">
      <c r="F2318" s="17"/>
    </row>
    <row r="2319" ht="12.75">
      <c r="F2319" s="17"/>
    </row>
    <row r="2320" ht="12.75">
      <c r="F2320" s="17"/>
    </row>
    <row r="2321" ht="12.75">
      <c r="F2321" s="17"/>
    </row>
    <row r="2322" ht="12.75">
      <c r="F2322" s="17"/>
    </row>
    <row r="2323" ht="12.75">
      <c r="F2323" s="17"/>
    </row>
    <row r="2324" ht="12.75">
      <c r="F2324" s="17"/>
    </row>
    <row r="2325" ht="12.75">
      <c r="F2325" s="17"/>
    </row>
    <row r="2326" ht="12.75">
      <c r="F2326" s="17"/>
    </row>
    <row r="2327" ht="12.75">
      <c r="F2327" s="17"/>
    </row>
    <row r="2328" ht="12.75">
      <c r="F2328" s="17"/>
    </row>
    <row r="2329" ht="12.75">
      <c r="F2329" s="17"/>
    </row>
    <row r="2330" ht="12.75">
      <c r="F2330" s="17"/>
    </row>
    <row r="2331" ht="12.75">
      <c r="F2331" s="17"/>
    </row>
    <row r="2332" ht="12.75">
      <c r="F2332" s="17"/>
    </row>
    <row r="2333" ht="12.75">
      <c r="F2333" s="17"/>
    </row>
    <row r="2334" ht="12.75">
      <c r="F2334" s="17"/>
    </row>
    <row r="2335" ht="12.75">
      <c r="F2335" s="17"/>
    </row>
    <row r="2336" ht="12.75">
      <c r="F2336" s="17"/>
    </row>
    <row r="2337" ht="12.75">
      <c r="F2337" s="17"/>
    </row>
    <row r="2338" ht="12.75">
      <c r="F2338" s="17"/>
    </row>
    <row r="2339" ht="12.75">
      <c r="F2339" s="17"/>
    </row>
    <row r="2340" ht="12.75">
      <c r="F2340" s="17"/>
    </row>
    <row r="2341" ht="12.75">
      <c r="F2341" s="17"/>
    </row>
    <row r="2342" ht="12.75">
      <c r="F2342" s="17"/>
    </row>
    <row r="2343" ht="12.75">
      <c r="F2343" s="17"/>
    </row>
    <row r="2344" ht="12.75">
      <c r="F2344" s="17"/>
    </row>
    <row r="2345" ht="12.75">
      <c r="F2345" s="17"/>
    </row>
    <row r="2346" ht="12.75">
      <c r="F2346" s="17"/>
    </row>
    <row r="2347" ht="12.75">
      <c r="F2347" s="17"/>
    </row>
    <row r="2348" ht="12.75">
      <c r="F2348" s="17"/>
    </row>
    <row r="2349" ht="12.75">
      <c r="F2349" s="17"/>
    </row>
    <row r="2350" ht="12.75">
      <c r="F2350" s="17"/>
    </row>
    <row r="2351" ht="12.75">
      <c r="F2351" s="17"/>
    </row>
    <row r="2352" ht="12.75">
      <c r="F2352" s="17"/>
    </row>
    <row r="2353" ht="12.75">
      <c r="F2353" s="17"/>
    </row>
    <row r="2354" ht="12.75">
      <c r="F2354" s="17"/>
    </row>
    <row r="2355" ht="12.75">
      <c r="F2355" s="17"/>
    </row>
    <row r="2356" ht="12.75">
      <c r="F2356" s="17"/>
    </row>
    <row r="2357" ht="12.75">
      <c r="F2357" s="17"/>
    </row>
    <row r="2358" ht="12.75">
      <c r="F2358" s="17"/>
    </row>
    <row r="2359" ht="12.75">
      <c r="F2359" s="17"/>
    </row>
    <row r="2360" ht="12.75">
      <c r="F2360" s="17"/>
    </row>
    <row r="2361" ht="12.75">
      <c r="F2361" s="17"/>
    </row>
    <row r="2362" ht="12.75">
      <c r="F2362" s="17"/>
    </row>
    <row r="2363" ht="12.75">
      <c r="F2363" s="17"/>
    </row>
    <row r="2364" ht="12.75">
      <c r="F2364" s="17"/>
    </row>
    <row r="2365" ht="12.75">
      <c r="F2365" s="17"/>
    </row>
    <row r="2366" ht="12.75">
      <c r="F2366" s="17"/>
    </row>
    <row r="2367" ht="12.75">
      <c r="F2367" s="17"/>
    </row>
    <row r="2368" ht="12.75">
      <c r="F2368" s="17"/>
    </row>
    <row r="2369" ht="12.75">
      <c r="F2369" s="17"/>
    </row>
    <row r="2370" ht="12.75">
      <c r="F2370" s="17"/>
    </row>
    <row r="2371" ht="12.75">
      <c r="F2371" s="17"/>
    </row>
    <row r="2372" ht="12.75">
      <c r="F2372" s="17"/>
    </row>
    <row r="2373" ht="12.75">
      <c r="F2373" s="17"/>
    </row>
    <row r="2374" ht="12.75">
      <c r="F2374" s="17"/>
    </row>
    <row r="2375" ht="12.75">
      <c r="F2375" s="17"/>
    </row>
    <row r="2376" ht="12.75">
      <c r="F2376" s="17"/>
    </row>
    <row r="2377" ht="12.75">
      <c r="F2377" s="17"/>
    </row>
    <row r="2378" ht="12.75">
      <c r="F2378" s="17"/>
    </row>
    <row r="2379" ht="12.75">
      <c r="F2379" s="17"/>
    </row>
    <row r="2380" ht="12.75">
      <c r="F2380" s="17"/>
    </row>
    <row r="2381" ht="12.75">
      <c r="F2381" s="17"/>
    </row>
    <row r="2382" ht="12.75">
      <c r="F2382" s="17"/>
    </row>
    <row r="2383" ht="12.75">
      <c r="F2383" s="17"/>
    </row>
    <row r="2384" ht="12.75">
      <c r="F2384" s="17"/>
    </row>
    <row r="2385" ht="12.75">
      <c r="F2385" s="17"/>
    </row>
    <row r="2386" ht="12.75">
      <c r="F2386" s="17"/>
    </row>
    <row r="2387" ht="12.75">
      <c r="F2387" s="17"/>
    </row>
    <row r="2388" ht="12.75">
      <c r="F2388" s="17"/>
    </row>
    <row r="2389" ht="12.75">
      <c r="F2389" s="17"/>
    </row>
    <row r="2390" ht="12.75">
      <c r="F2390" s="17"/>
    </row>
    <row r="2391" ht="12.75">
      <c r="F2391" s="17"/>
    </row>
    <row r="2392" ht="12.75">
      <c r="F2392" s="17"/>
    </row>
    <row r="2393" ht="12.75">
      <c r="F2393" s="17"/>
    </row>
    <row r="2394" ht="12.75">
      <c r="F2394" s="17"/>
    </row>
    <row r="2395" ht="12.75">
      <c r="F2395" s="17"/>
    </row>
    <row r="2396" ht="12.75">
      <c r="F2396" s="17"/>
    </row>
    <row r="2397" ht="12.75">
      <c r="F2397" s="17"/>
    </row>
    <row r="2398" ht="12.75">
      <c r="F2398" s="17"/>
    </row>
    <row r="2399" ht="12.75">
      <c r="F2399" s="17"/>
    </row>
    <row r="2400" ht="12.75">
      <c r="F2400" s="17"/>
    </row>
    <row r="2401" ht="12.75">
      <c r="F2401" s="17"/>
    </row>
    <row r="2402" ht="12.75">
      <c r="F2402" s="17"/>
    </row>
    <row r="2403" ht="12.75">
      <c r="F2403" s="17"/>
    </row>
    <row r="2404" ht="12.75">
      <c r="F2404" s="17"/>
    </row>
    <row r="2405" ht="12.75">
      <c r="F2405" s="17"/>
    </row>
    <row r="2406" ht="12.75">
      <c r="F2406" s="17"/>
    </row>
    <row r="2407" ht="12.75">
      <c r="F2407" s="17"/>
    </row>
    <row r="2408" ht="12.75">
      <c r="F2408" s="17"/>
    </row>
    <row r="2409" ht="12.75">
      <c r="F2409" s="17"/>
    </row>
    <row r="2410" ht="12.75">
      <c r="F2410" s="17"/>
    </row>
    <row r="2411" ht="12.75">
      <c r="F2411" s="17"/>
    </row>
    <row r="2412" ht="12.75">
      <c r="F2412" s="17"/>
    </row>
    <row r="2413" ht="12.75">
      <c r="F2413" s="17"/>
    </row>
    <row r="2414" ht="12.75">
      <c r="F2414" s="17"/>
    </row>
    <row r="2415" ht="12.75">
      <c r="F2415" s="17"/>
    </row>
    <row r="2416" ht="12.75">
      <c r="F2416" s="17"/>
    </row>
    <row r="2417" ht="12.75">
      <c r="F2417" s="17"/>
    </row>
    <row r="2418" ht="12.75">
      <c r="F2418" s="17"/>
    </row>
    <row r="2419" ht="12.75">
      <c r="F2419" s="17"/>
    </row>
    <row r="2420" ht="12.75">
      <c r="F2420" s="17"/>
    </row>
    <row r="2421" ht="12.75">
      <c r="F2421" s="17"/>
    </row>
    <row r="2422" ht="12.75">
      <c r="F2422" s="17"/>
    </row>
    <row r="2423" ht="12.75">
      <c r="F2423" s="17"/>
    </row>
    <row r="2424" ht="12.75">
      <c r="F2424" s="17"/>
    </row>
    <row r="2425" ht="12.75">
      <c r="F2425" s="17"/>
    </row>
    <row r="2426" ht="12.75">
      <c r="F2426" s="17"/>
    </row>
    <row r="2427" ht="12.75">
      <c r="F2427" s="17"/>
    </row>
    <row r="2428" ht="12.75">
      <c r="F2428" s="17"/>
    </row>
    <row r="2429" ht="12.75">
      <c r="F2429" s="17"/>
    </row>
    <row r="2430" ht="12.75">
      <c r="F2430" s="17"/>
    </row>
    <row r="2431" ht="12.75">
      <c r="F2431" s="17"/>
    </row>
    <row r="2432" ht="12.75">
      <c r="F2432" s="17"/>
    </row>
    <row r="2433" ht="12.75">
      <c r="F2433" s="17"/>
    </row>
    <row r="2434" ht="12.75">
      <c r="F2434" s="17"/>
    </row>
    <row r="2435" ht="12.75">
      <c r="F2435" s="17"/>
    </row>
    <row r="2436" ht="12.75">
      <c r="F2436" s="17"/>
    </row>
    <row r="2437" ht="12.75">
      <c r="F2437" s="17"/>
    </row>
    <row r="2438" ht="12.75">
      <c r="F2438" s="17"/>
    </row>
    <row r="2439" ht="12.75">
      <c r="F2439" s="17"/>
    </row>
    <row r="2440" ht="12.75">
      <c r="F2440" s="17"/>
    </row>
    <row r="2441" ht="12.75">
      <c r="F2441" s="17"/>
    </row>
    <row r="2442" ht="12.75">
      <c r="F2442" s="17"/>
    </row>
    <row r="2443" ht="12.75">
      <c r="F2443" s="17"/>
    </row>
    <row r="2444" ht="12.75">
      <c r="F2444" s="17"/>
    </row>
    <row r="2445" ht="12.75">
      <c r="F2445" s="17"/>
    </row>
    <row r="2446" ht="12.75">
      <c r="F2446" s="17"/>
    </row>
    <row r="2447" ht="12.75">
      <c r="F2447" s="17"/>
    </row>
    <row r="2448" ht="12.75">
      <c r="F2448" s="17"/>
    </row>
    <row r="2449" ht="12.75">
      <c r="F2449" s="17"/>
    </row>
    <row r="2450" ht="12.75">
      <c r="F2450" s="17"/>
    </row>
    <row r="2451" ht="12.75">
      <c r="F2451" s="17"/>
    </row>
    <row r="2452" ht="12.75">
      <c r="F2452" s="17"/>
    </row>
    <row r="2453" ht="12.75">
      <c r="F2453" s="17"/>
    </row>
    <row r="2454" ht="12.75">
      <c r="F2454" s="17"/>
    </row>
    <row r="2455" ht="12.75">
      <c r="F2455" s="17"/>
    </row>
    <row r="2456" ht="12.75">
      <c r="F2456" s="17"/>
    </row>
    <row r="2457" ht="12.75">
      <c r="F2457" s="17"/>
    </row>
    <row r="2458" ht="12.75">
      <c r="F2458" s="17"/>
    </row>
    <row r="2459" ht="12.75">
      <c r="F2459" s="17"/>
    </row>
    <row r="2460" ht="12.75">
      <c r="F2460" s="17"/>
    </row>
    <row r="2461" ht="12.75">
      <c r="F2461" s="17"/>
    </row>
    <row r="2462" ht="12.75">
      <c r="F2462" s="17"/>
    </row>
    <row r="2463" ht="12.75">
      <c r="F2463" s="17"/>
    </row>
    <row r="2464" ht="12.75">
      <c r="F2464" s="17"/>
    </row>
    <row r="2465" ht="12.75">
      <c r="F2465" s="17"/>
    </row>
    <row r="2466" ht="12.75">
      <c r="F2466" s="17"/>
    </row>
    <row r="2467" ht="12.75">
      <c r="F2467" s="17"/>
    </row>
    <row r="2468" ht="12.75">
      <c r="F2468" s="17"/>
    </row>
    <row r="2469" ht="12.75">
      <c r="F2469" s="17"/>
    </row>
    <row r="2470" ht="12.75">
      <c r="F2470" s="17"/>
    </row>
    <row r="2471" ht="12.75">
      <c r="F2471" s="17"/>
    </row>
    <row r="2472" ht="12.75">
      <c r="F2472" s="17"/>
    </row>
    <row r="2473" ht="12.75">
      <c r="F2473" s="17"/>
    </row>
    <row r="2474" ht="12.75">
      <c r="F2474" s="17"/>
    </row>
    <row r="2475" ht="12.75">
      <c r="F2475" s="17"/>
    </row>
    <row r="2476" ht="12.75">
      <c r="F2476" s="17"/>
    </row>
    <row r="2477" ht="12.75">
      <c r="F2477" s="17"/>
    </row>
    <row r="2478" ht="12.75">
      <c r="F2478" s="17"/>
    </row>
    <row r="2479" ht="12.75">
      <c r="F2479" s="17"/>
    </row>
    <row r="2480" ht="12.75">
      <c r="F2480" s="17"/>
    </row>
    <row r="2481" ht="12.75">
      <c r="F2481" s="17"/>
    </row>
    <row r="2482" ht="12.75">
      <c r="F2482" s="17"/>
    </row>
    <row r="2483" ht="12.75">
      <c r="F2483" s="17"/>
    </row>
    <row r="2484" ht="12.75">
      <c r="F2484" s="17"/>
    </row>
    <row r="2485" ht="12.75">
      <c r="F2485" s="17"/>
    </row>
    <row r="2486" ht="12.75">
      <c r="F2486" s="17"/>
    </row>
    <row r="2487" ht="12.75">
      <c r="F2487" s="17"/>
    </row>
    <row r="2488" ht="12.75">
      <c r="F2488" s="17"/>
    </row>
    <row r="2489" ht="12.75">
      <c r="F2489" s="17"/>
    </row>
    <row r="2490" ht="12.75">
      <c r="F2490" s="17"/>
    </row>
    <row r="2491" ht="12.75">
      <c r="F2491" s="17"/>
    </row>
    <row r="2492" ht="12.75">
      <c r="F2492" s="17"/>
    </row>
    <row r="2493" ht="12.75">
      <c r="F2493" s="17"/>
    </row>
    <row r="2494" ht="12.75">
      <c r="F2494" s="17"/>
    </row>
    <row r="2495" ht="12.75">
      <c r="F2495" s="17"/>
    </row>
    <row r="2496" ht="12.75">
      <c r="F2496" s="17"/>
    </row>
    <row r="2497" ht="12.75">
      <c r="F2497" s="17"/>
    </row>
    <row r="2498" ht="12.75">
      <c r="F2498" s="17"/>
    </row>
    <row r="2499" ht="12.75">
      <c r="F2499" s="17"/>
    </row>
    <row r="2500" ht="12.75">
      <c r="F2500" s="17"/>
    </row>
    <row r="2501" ht="12.75">
      <c r="F2501" s="17"/>
    </row>
    <row r="2502" ht="12.75">
      <c r="F2502" s="17"/>
    </row>
    <row r="2503" ht="12.75">
      <c r="F2503" s="17"/>
    </row>
    <row r="2504" ht="12.75">
      <c r="F2504" s="17"/>
    </row>
    <row r="2505" ht="12.75">
      <c r="F2505" s="17"/>
    </row>
    <row r="2506" ht="12.75">
      <c r="F2506" s="17"/>
    </row>
    <row r="2507" ht="12.75">
      <c r="F2507" s="17"/>
    </row>
    <row r="2508" ht="12.75">
      <c r="F2508" s="17"/>
    </row>
    <row r="2509" ht="12.75">
      <c r="F2509" s="17"/>
    </row>
    <row r="2510" ht="12.75">
      <c r="F2510" s="17"/>
    </row>
    <row r="2511" ht="12.75">
      <c r="F2511" s="17"/>
    </row>
    <row r="2512" ht="12.75">
      <c r="F2512" s="17"/>
    </row>
    <row r="2513" ht="12.75">
      <c r="F2513" s="17"/>
    </row>
    <row r="2514" ht="12.75">
      <c r="F2514" s="17"/>
    </row>
    <row r="2515" ht="12.75">
      <c r="F2515" s="17"/>
    </row>
    <row r="2516" ht="12.75">
      <c r="F2516" s="17"/>
    </row>
    <row r="2517" ht="12.75">
      <c r="F2517" s="17"/>
    </row>
    <row r="2518" ht="12.75">
      <c r="F2518" s="17"/>
    </row>
    <row r="2519" ht="12.75">
      <c r="F2519" s="17"/>
    </row>
    <row r="2520" ht="12.75">
      <c r="F2520" s="17"/>
    </row>
    <row r="2521" ht="12.75">
      <c r="F2521" s="17"/>
    </row>
    <row r="2522" ht="12.75">
      <c r="F2522" s="17"/>
    </row>
    <row r="2523" ht="12.75">
      <c r="F2523" s="17"/>
    </row>
    <row r="2524" ht="12.75">
      <c r="F2524" s="17"/>
    </row>
    <row r="2525" ht="12.75">
      <c r="F2525" s="17"/>
    </row>
    <row r="2526" ht="12.75">
      <c r="F2526" s="17"/>
    </row>
    <row r="2527" ht="12.75">
      <c r="F2527" s="17"/>
    </row>
    <row r="2528" ht="12.75">
      <c r="F2528" s="17"/>
    </row>
    <row r="2529" ht="12.75">
      <c r="F2529" s="17"/>
    </row>
    <row r="2530" ht="12.75">
      <c r="F2530" s="17"/>
    </row>
    <row r="2531" ht="12.75">
      <c r="F2531" s="17"/>
    </row>
    <row r="2532" ht="12.75">
      <c r="F2532" s="17"/>
    </row>
    <row r="2533" ht="12.75">
      <c r="F2533" s="17"/>
    </row>
    <row r="2534" ht="12.75">
      <c r="F2534" s="17"/>
    </row>
    <row r="2535" ht="12.75">
      <c r="F2535" s="17"/>
    </row>
    <row r="2536" ht="12.75">
      <c r="F2536" s="17"/>
    </row>
    <row r="2537" ht="12.75">
      <c r="F2537" s="17"/>
    </row>
    <row r="2538" ht="12.75">
      <c r="F2538" s="17"/>
    </row>
    <row r="2539" ht="12.75">
      <c r="F2539" s="17"/>
    </row>
    <row r="2540" ht="12.75">
      <c r="F2540" s="17"/>
    </row>
    <row r="2541" ht="12.75">
      <c r="F2541" s="17"/>
    </row>
    <row r="2542" ht="12.75">
      <c r="F2542" s="17"/>
    </row>
    <row r="2543" ht="12.75">
      <c r="F2543" s="17"/>
    </row>
    <row r="2544" ht="12.75">
      <c r="F2544" s="17"/>
    </row>
    <row r="2545" ht="12.75">
      <c r="F2545" s="17"/>
    </row>
    <row r="2546" ht="12.75">
      <c r="F2546" s="17"/>
    </row>
    <row r="2547" ht="12.75">
      <c r="F2547" s="17"/>
    </row>
    <row r="2548" ht="12.75">
      <c r="F2548" s="17"/>
    </row>
    <row r="2549" ht="12.75">
      <c r="F2549" s="17"/>
    </row>
    <row r="2550" ht="12.75">
      <c r="F2550" s="17"/>
    </row>
    <row r="2551" ht="12.75">
      <c r="F2551" s="17"/>
    </row>
    <row r="2552" ht="12.75">
      <c r="F2552" s="17"/>
    </row>
    <row r="2553" ht="12.75">
      <c r="F2553" s="17"/>
    </row>
    <row r="2554" ht="12.75">
      <c r="F2554" s="17"/>
    </row>
    <row r="2555" ht="12.75">
      <c r="F2555" s="17"/>
    </row>
    <row r="2556" ht="12.75">
      <c r="F2556" s="17"/>
    </row>
    <row r="2557" ht="12.75">
      <c r="F2557" s="17"/>
    </row>
    <row r="2558" ht="12.75">
      <c r="F2558" s="17"/>
    </row>
    <row r="2559" ht="12.75">
      <c r="F2559" s="17"/>
    </row>
    <row r="2560" ht="12.75">
      <c r="F2560" s="17"/>
    </row>
    <row r="2561" ht="12.75">
      <c r="F2561" s="17"/>
    </row>
    <row r="2562" ht="12.75">
      <c r="F2562" s="17"/>
    </row>
    <row r="2563" ht="12.75">
      <c r="F2563" s="17"/>
    </row>
    <row r="2564" ht="12.75">
      <c r="F2564" s="17"/>
    </row>
    <row r="2565" ht="12.75">
      <c r="F2565" s="17"/>
    </row>
    <row r="2566" ht="12.75">
      <c r="F2566" s="17"/>
    </row>
    <row r="2567" ht="12.75">
      <c r="F2567" s="17"/>
    </row>
    <row r="2568" ht="12.75">
      <c r="F2568" s="17"/>
    </row>
    <row r="2569" ht="12.75">
      <c r="F2569" s="17"/>
    </row>
    <row r="2570" ht="12.75">
      <c r="F2570" s="17"/>
    </row>
    <row r="2571" ht="12.75">
      <c r="F2571" s="17"/>
    </row>
    <row r="2572" ht="12.75">
      <c r="F2572" s="17"/>
    </row>
    <row r="2573" ht="12.75">
      <c r="F2573" s="17"/>
    </row>
    <row r="2574" ht="12.75">
      <c r="F2574" s="17"/>
    </row>
    <row r="2575" ht="12.75">
      <c r="F2575" s="17"/>
    </row>
    <row r="2576" ht="12.75">
      <c r="F2576" s="17"/>
    </row>
    <row r="2577" ht="12.75">
      <c r="F2577" s="17"/>
    </row>
    <row r="2578" ht="12.75">
      <c r="F2578" s="17"/>
    </row>
    <row r="2579" ht="12.75">
      <c r="F2579" s="17"/>
    </row>
    <row r="2580" ht="12.75">
      <c r="F2580" s="17"/>
    </row>
    <row r="2581" ht="12.75">
      <c r="F2581" s="17"/>
    </row>
    <row r="2582" ht="12.75">
      <c r="F2582" s="17"/>
    </row>
    <row r="2583" ht="12.75">
      <c r="F2583" s="17"/>
    </row>
    <row r="2584" ht="12.75">
      <c r="F2584" s="17"/>
    </row>
    <row r="2585" ht="12.75">
      <c r="F2585" s="17"/>
    </row>
    <row r="2586" ht="12.75">
      <c r="F2586" s="17"/>
    </row>
    <row r="2587" ht="12.75">
      <c r="F2587" s="17"/>
    </row>
    <row r="2588" ht="12.75">
      <c r="F2588" s="17"/>
    </row>
    <row r="2589" ht="12.75">
      <c r="F2589" s="17"/>
    </row>
    <row r="2590" ht="12.75">
      <c r="F2590" s="17"/>
    </row>
    <row r="2591" ht="12.75">
      <c r="F2591" s="17"/>
    </row>
    <row r="2592" ht="12.75">
      <c r="F2592" s="17"/>
    </row>
    <row r="2593" ht="12.75">
      <c r="F2593" s="17"/>
    </row>
    <row r="2594" ht="12.75">
      <c r="F2594" s="17"/>
    </row>
    <row r="2595" ht="12.75">
      <c r="F2595" s="17"/>
    </row>
    <row r="2596" ht="12.75">
      <c r="F2596" s="17"/>
    </row>
    <row r="2597" ht="12.75">
      <c r="F2597" s="17"/>
    </row>
    <row r="2598" ht="12.75">
      <c r="F2598" s="17"/>
    </row>
    <row r="2599" ht="12.75">
      <c r="F2599" s="17"/>
    </row>
    <row r="2600" ht="12.75">
      <c r="F2600" s="17"/>
    </row>
    <row r="2601" ht="12.75">
      <c r="F2601" s="17"/>
    </row>
    <row r="2602" ht="12.75">
      <c r="F2602" s="17"/>
    </row>
    <row r="2603" ht="12.75">
      <c r="F2603" s="17"/>
    </row>
    <row r="2604" ht="12.75">
      <c r="F2604" s="17"/>
    </row>
    <row r="2605" ht="12.75">
      <c r="F2605" s="17"/>
    </row>
    <row r="2606" ht="12.75">
      <c r="F2606" s="17"/>
    </row>
    <row r="2607" ht="12.75">
      <c r="F2607" s="17"/>
    </row>
    <row r="2608" ht="12.75">
      <c r="F2608" s="17"/>
    </row>
    <row r="2609" ht="12.75">
      <c r="F2609" s="17"/>
    </row>
    <row r="2610" ht="12.75">
      <c r="F2610" s="17"/>
    </row>
    <row r="2611" ht="12.75">
      <c r="F2611" s="17"/>
    </row>
    <row r="2612" ht="12.75">
      <c r="F2612" s="17"/>
    </row>
    <row r="2613" ht="12.75">
      <c r="F2613" s="17"/>
    </row>
    <row r="2614" ht="12.75">
      <c r="F2614" s="17"/>
    </row>
    <row r="2615" ht="12.75">
      <c r="F2615" s="17"/>
    </row>
    <row r="2616" ht="12.75">
      <c r="F2616" s="17"/>
    </row>
    <row r="2617" ht="12.75">
      <c r="F2617" s="17"/>
    </row>
    <row r="2618" ht="12.75">
      <c r="F2618" s="17"/>
    </row>
    <row r="2619" ht="12.75">
      <c r="F2619" s="17"/>
    </row>
    <row r="2620" ht="12.75">
      <c r="F2620" s="17"/>
    </row>
    <row r="2621" ht="12.75">
      <c r="F2621" s="17"/>
    </row>
    <row r="2622" ht="12.75">
      <c r="F2622" s="17"/>
    </row>
    <row r="2623" ht="12.75">
      <c r="F2623" s="17"/>
    </row>
    <row r="2624" ht="12.75">
      <c r="F2624" s="17"/>
    </row>
    <row r="2625" ht="12.75">
      <c r="F2625" s="17"/>
    </row>
    <row r="2626" ht="12.75">
      <c r="F2626" s="17"/>
    </row>
    <row r="2627" ht="12.75">
      <c r="F2627" s="17"/>
    </row>
    <row r="2628" ht="12.75">
      <c r="F2628" s="17"/>
    </row>
    <row r="2629" ht="12.75">
      <c r="F2629" s="17"/>
    </row>
    <row r="2630" ht="12.75">
      <c r="F2630" s="17"/>
    </row>
    <row r="2631" ht="12.75">
      <c r="F2631" s="17"/>
    </row>
    <row r="2632" ht="12.75">
      <c r="F2632" s="17"/>
    </row>
    <row r="2633" ht="12.75">
      <c r="F2633" s="17"/>
    </row>
    <row r="2634" ht="12.75">
      <c r="F2634" s="17"/>
    </row>
    <row r="2635" ht="12.75">
      <c r="F2635" s="17"/>
    </row>
    <row r="2636" ht="12.75">
      <c r="F2636" s="17"/>
    </row>
    <row r="2637" ht="12.75">
      <c r="F2637" s="17"/>
    </row>
    <row r="2638" ht="12.75">
      <c r="F2638" s="17"/>
    </row>
    <row r="2639" ht="12.75">
      <c r="F2639" s="17"/>
    </row>
    <row r="2640" ht="12.75">
      <c r="F2640" s="17"/>
    </row>
    <row r="2641" ht="12.75">
      <c r="F2641" s="17"/>
    </row>
    <row r="2642" ht="12.75">
      <c r="F2642" s="17"/>
    </row>
    <row r="2643" ht="12.75">
      <c r="F2643" s="17"/>
    </row>
    <row r="2644" ht="12.75">
      <c r="F2644" s="17"/>
    </row>
    <row r="2645" ht="12.75">
      <c r="F2645" s="17"/>
    </row>
    <row r="2646" ht="12.75">
      <c r="F2646" s="17"/>
    </row>
    <row r="2647" ht="12.75">
      <c r="F2647" s="17"/>
    </row>
    <row r="2648" ht="12.75">
      <c r="F2648" s="17"/>
    </row>
    <row r="2649" ht="12.75">
      <c r="F2649" s="17"/>
    </row>
    <row r="2650" ht="12.75">
      <c r="F2650" s="17"/>
    </row>
    <row r="2651" ht="12.75">
      <c r="F2651" s="17"/>
    </row>
    <row r="2652" ht="12.75">
      <c r="F2652" s="17"/>
    </row>
    <row r="2653" ht="12.75">
      <c r="F2653" s="17"/>
    </row>
    <row r="2654" ht="12.75">
      <c r="F2654" s="17"/>
    </row>
    <row r="2655" ht="12.75">
      <c r="F2655" s="17"/>
    </row>
    <row r="2656" ht="12.75">
      <c r="F2656" s="17"/>
    </row>
    <row r="2657" ht="12.75">
      <c r="F2657" s="17"/>
    </row>
    <row r="2658" ht="12.75">
      <c r="F2658" s="17"/>
    </row>
    <row r="2659" ht="12.75">
      <c r="F2659" s="17"/>
    </row>
    <row r="2660" ht="12.75">
      <c r="F2660" s="17"/>
    </row>
    <row r="2661" ht="12.75">
      <c r="F2661" s="17"/>
    </row>
    <row r="2662" ht="12.75">
      <c r="F2662" s="17"/>
    </row>
    <row r="2663" ht="12.75">
      <c r="F2663" s="17"/>
    </row>
    <row r="2664" ht="12.75">
      <c r="F2664" s="17"/>
    </row>
    <row r="2665" ht="12.75">
      <c r="F2665" s="17"/>
    </row>
    <row r="2666" ht="12.75">
      <c r="F2666" s="17"/>
    </row>
    <row r="2667" ht="12.75">
      <c r="F2667" s="17"/>
    </row>
    <row r="2668" ht="12.75">
      <c r="F2668" s="17"/>
    </row>
    <row r="2669" ht="12.75">
      <c r="F2669" s="17"/>
    </row>
    <row r="2670" ht="12.75">
      <c r="F2670" s="17"/>
    </row>
    <row r="2671" ht="12.75">
      <c r="F2671" s="17"/>
    </row>
    <row r="2672" ht="12.75">
      <c r="F2672" s="17"/>
    </row>
    <row r="2673" ht="12.75">
      <c r="F2673" s="17"/>
    </row>
    <row r="2674" ht="12.75">
      <c r="F2674" s="17"/>
    </row>
    <row r="2675" ht="12.75">
      <c r="F2675" s="17"/>
    </row>
    <row r="2676" ht="12.75">
      <c r="F2676" s="17"/>
    </row>
    <row r="2677" ht="12.75">
      <c r="F2677" s="17"/>
    </row>
    <row r="2678" ht="12.75">
      <c r="F2678" s="17"/>
    </row>
    <row r="2679" ht="12.75">
      <c r="F2679" s="17"/>
    </row>
    <row r="2680" ht="12.75">
      <c r="F2680" s="17"/>
    </row>
    <row r="2681" ht="12.75">
      <c r="F2681" s="17"/>
    </row>
    <row r="2682" ht="12.75">
      <c r="F2682" s="17"/>
    </row>
    <row r="2683" ht="12.75">
      <c r="F2683" s="17"/>
    </row>
    <row r="2684" ht="12.75">
      <c r="F2684" s="17"/>
    </row>
    <row r="2685" ht="12.75">
      <c r="F2685" s="17"/>
    </row>
    <row r="2686" ht="12.75">
      <c r="F2686" s="17"/>
    </row>
    <row r="2687" ht="12.75">
      <c r="F2687" s="17"/>
    </row>
    <row r="2688" ht="12.75">
      <c r="F2688" s="17"/>
    </row>
    <row r="2689" ht="12.75">
      <c r="F2689" s="17"/>
    </row>
    <row r="2690" ht="12.75">
      <c r="F2690" s="17"/>
    </row>
    <row r="2691" ht="12.75">
      <c r="F2691" s="17"/>
    </row>
    <row r="2692" ht="12.75">
      <c r="F2692" s="17"/>
    </row>
    <row r="2693" ht="12.75">
      <c r="F2693" s="17"/>
    </row>
    <row r="2694" ht="12.75">
      <c r="F2694" s="17"/>
    </row>
    <row r="2695" ht="12.75">
      <c r="F2695" s="17"/>
    </row>
    <row r="2696" ht="12.75">
      <c r="F2696" s="17"/>
    </row>
    <row r="2697" ht="12.75">
      <c r="F2697" s="17"/>
    </row>
    <row r="2698" ht="12.75">
      <c r="F2698" s="17"/>
    </row>
    <row r="2699" ht="12.75">
      <c r="F2699" s="17"/>
    </row>
    <row r="2700" ht="12.75">
      <c r="F2700" s="17"/>
    </row>
    <row r="2701" ht="12.75">
      <c r="F2701" s="17"/>
    </row>
    <row r="2702" ht="12.75">
      <c r="F2702" s="17"/>
    </row>
    <row r="2703" ht="12.75">
      <c r="F2703" s="17"/>
    </row>
    <row r="2704" ht="12.75">
      <c r="F2704" s="17"/>
    </row>
    <row r="2705" ht="12.75">
      <c r="F2705" s="17"/>
    </row>
    <row r="2706" ht="12.75">
      <c r="F2706" s="17"/>
    </row>
    <row r="2707" ht="12.75">
      <c r="F2707" s="17"/>
    </row>
    <row r="2708" ht="12.75">
      <c r="F2708" s="17"/>
    </row>
    <row r="2709" ht="12.75">
      <c r="F2709" s="17"/>
    </row>
    <row r="2710" ht="12.75">
      <c r="F2710" s="17"/>
    </row>
    <row r="2711" ht="12.75">
      <c r="F2711" s="17"/>
    </row>
    <row r="2712" ht="12.75">
      <c r="F2712" s="17"/>
    </row>
    <row r="2713" ht="12.75">
      <c r="F2713" s="17"/>
    </row>
    <row r="2714" ht="12.75">
      <c r="F2714" s="17"/>
    </row>
    <row r="2715" ht="12.75">
      <c r="F2715" s="17"/>
    </row>
    <row r="2716" ht="12.75">
      <c r="F2716" s="17"/>
    </row>
    <row r="2717" ht="12.75">
      <c r="F2717" s="17"/>
    </row>
    <row r="2718" ht="12.75">
      <c r="F2718" s="17"/>
    </row>
    <row r="2719" ht="12.75">
      <c r="F2719" s="17"/>
    </row>
    <row r="2720" ht="12.75">
      <c r="F2720" s="17"/>
    </row>
    <row r="2721" ht="12.75">
      <c r="F2721" s="17"/>
    </row>
    <row r="2722" ht="12.75">
      <c r="F2722" s="17"/>
    </row>
    <row r="2723" ht="12.75">
      <c r="F2723" s="17"/>
    </row>
    <row r="2724" ht="12.75">
      <c r="F2724" s="17"/>
    </row>
    <row r="2725" ht="12.75">
      <c r="F2725" s="17"/>
    </row>
    <row r="2726" ht="12.75">
      <c r="F2726" s="17"/>
    </row>
    <row r="2727" ht="12.75">
      <c r="F2727" s="17"/>
    </row>
    <row r="2728" ht="12.75">
      <c r="F2728" s="17"/>
    </row>
    <row r="2729" ht="12.75">
      <c r="F2729" s="17"/>
    </row>
    <row r="2730" ht="12.75">
      <c r="F2730" s="17"/>
    </row>
    <row r="2731" ht="12.75">
      <c r="F2731" s="17"/>
    </row>
    <row r="2732" ht="12.75">
      <c r="F2732" s="17"/>
    </row>
    <row r="2733" ht="12.75">
      <c r="F2733" s="17"/>
    </row>
    <row r="2734" ht="12.75">
      <c r="F2734" s="17"/>
    </row>
    <row r="2735" ht="12.75">
      <c r="F2735" s="17"/>
    </row>
    <row r="2736" ht="12.75">
      <c r="F2736" s="17"/>
    </row>
    <row r="2737" ht="12.75">
      <c r="F2737" s="17"/>
    </row>
    <row r="2738" ht="12.75">
      <c r="F2738" s="17"/>
    </row>
    <row r="2739" ht="12.75">
      <c r="F2739" s="17"/>
    </row>
    <row r="2740" ht="12.75">
      <c r="F2740" s="17"/>
    </row>
    <row r="2741" ht="12.75">
      <c r="F2741" s="17"/>
    </row>
    <row r="2742" ht="12.75">
      <c r="F2742" s="17"/>
    </row>
    <row r="2743" ht="12.75">
      <c r="F2743" s="17"/>
    </row>
    <row r="2744" ht="12.75">
      <c r="F2744" s="17"/>
    </row>
    <row r="2745" ht="12.75">
      <c r="F2745" s="17"/>
    </row>
    <row r="2746" ht="12.75">
      <c r="F2746" s="17"/>
    </row>
    <row r="2747" ht="12.75">
      <c r="F2747" s="17"/>
    </row>
    <row r="2748" ht="12.75">
      <c r="F2748" s="17"/>
    </row>
    <row r="2749" ht="12.75">
      <c r="F2749" s="17"/>
    </row>
    <row r="2750" ht="12.75">
      <c r="F2750" s="17"/>
    </row>
    <row r="2751" ht="12.75">
      <c r="F2751" s="17"/>
    </row>
    <row r="2752" ht="12.75">
      <c r="F2752" s="17"/>
    </row>
    <row r="2753" ht="12.75">
      <c r="F2753" s="17"/>
    </row>
    <row r="2754" ht="12.75">
      <c r="F2754" s="17"/>
    </row>
    <row r="2755" ht="12.75">
      <c r="F2755" s="17"/>
    </row>
    <row r="2756" ht="12.75">
      <c r="F2756" s="17"/>
    </row>
    <row r="2757" ht="12.75">
      <c r="F2757" s="17"/>
    </row>
    <row r="2758" ht="12.75">
      <c r="F2758" s="17"/>
    </row>
    <row r="2759" ht="12.75">
      <c r="F2759" s="17"/>
    </row>
    <row r="2760" ht="12.75">
      <c r="F2760" s="17"/>
    </row>
    <row r="2761" ht="12.75">
      <c r="F2761" s="17"/>
    </row>
    <row r="2762" ht="12.75">
      <c r="F2762" s="17"/>
    </row>
    <row r="2763" ht="12.75">
      <c r="F2763" s="17"/>
    </row>
    <row r="2764" ht="12.75">
      <c r="F2764" s="17"/>
    </row>
    <row r="2765" ht="12.75">
      <c r="F2765" s="17"/>
    </row>
    <row r="2766" ht="12.75">
      <c r="F2766" s="17"/>
    </row>
    <row r="2767" ht="12.75">
      <c r="F2767" s="17"/>
    </row>
    <row r="2768" ht="12.75">
      <c r="F2768" s="17"/>
    </row>
    <row r="2769" ht="12.75">
      <c r="F2769" s="17"/>
    </row>
    <row r="2770" ht="12.75">
      <c r="F2770" s="17"/>
    </row>
    <row r="2771" ht="12.75">
      <c r="F2771" s="17"/>
    </row>
    <row r="2772" ht="12.75">
      <c r="F2772" s="17"/>
    </row>
    <row r="2773" ht="12.75">
      <c r="F2773" s="17"/>
    </row>
    <row r="2774" ht="12.75">
      <c r="F2774" s="17"/>
    </row>
    <row r="2775" ht="12.75">
      <c r="F2775" s="17"/>
    </row>
    <row r="2776" ht="12.75">
      <c r="F2776" s="17"/>
    </row>
    <row r="2777" ht="12.75">
      <c r="F2777" s="17"/>
    </row>
    <row r="2778" ht="12.75">
      <c r="F2778" s="17"/>
    </row>
    <row r="2779" ht="12.75">
      <c r="F2779" s="17"/>
    </row>
    <row r="2780" ht="12.75">
      <c r="F2780" s="17"/>
    </row>
    <row r="2781" ht="12.75">
      <c r="F2781" s="17"/>
    </row>
    <row r="2782" ht="12.75">
      <c r="F2782" s="17"/>
    </row>
    <row r="2783" ht="12.75">
      <c r="F2783" s="17"/>
    </row>
    <row r="2784" ht="12.75">
      <c r="F2784" s="17"/>
    </row>
    <row r="2785" ht="12.75">
      <c r="F2785" s="17"/>
    </row>
    <row r="2786" ht="12.75">
      <c r="F2786" s="17"/>
    </row>
    <row r="2787" ht="12.75">
      <c r="F2787" s="17"/>
    </row>
    <row r="2788" ht="12.75">
      <c r="F2788" s="17"/>
    </row>
    <row r="2789" ht="12.75">
      <c r="F2789" s="17"/>
    </row>
    <row r="2790" ht="12.75">
      <c r="F2790" s="17"/>
    </row>
    <row r="2791" ht="12.75">
      <c r="F2791" s="17"/>
    </row>
    <row r="2792" ht="12.75">
      <c r="F2792" s="17"/>
    </row>
    <row r="2793" ht="12.75">
      <c r="F2793" s="17"/>
    </row>
    <row r="2794" ht="12.75">
      <c r="F2794" s="17"/>
    </row>
    <row r="2795" ht="12.75">
      <c r="F2795" s="17"/>
    </row>
    <row r="2796" ht="12.75">
      <c r="F2796" s="17"/>
    </row>
    <row r="2797" ht="12.75">
      <c r="F2797" s="17"/>
    </row>
    <row r="2798" ht="12.75">
      <c r="F2798" s="17"/>
    </row>
    <row r="2799" ht="12.75">
      <c r="F2799" s="17"/>
    </row>
    <row r="2800" ht="12.75">
      <c r="F2800" s="17"/>
    </row>
    <row r="2801" ht="12.75">
      <c r="F2801" s="17"/>
    </row>
    <row r="2802" ht="12.75">
      <c r="F2802" s="17"/>
    </row>
    <row r="2803" ht="12.75">
      <c r="F2803" s="17"/>
    </row>
    <row r="2804" ht="12.75">
      <c r="F2804" s="17"/>
    </row>
    <row r="2805" ht="12.75">
      <c r="F2805" s="17"/>
    </row>
    <row r="2806" ht="12.75">
      <c r="F2806" s="17"/>
    </row>
    <row r="2807" ht="12.75">
      <c r="F2807" s="17"/>
    </row>
    <row r="2808" ht="12.75">
      <c r="F2808" s="17"/>
    </row>
    <row r="2809" ht="12.75">
      <c r="F2809" s="17"/>
    </row>
    <row r="2810" ht="12.75">
      <c r="F2810" s="17"/>
    </row>
    <row r="2811" ht="12.75">
      <c r="F2811" s="17"/>
    </row>
    <row r="2812" ht="12.75">
      <c r="F2812" s="17"/>
    </row>
    <row r="2813" ht="12.75">
      <c r="F2813" s="17"/>
    </row>
    <row r="2814" ht="12.75">
      <c r="F2814" s="17"/>
    </row>
    <row r="2815" ht="12.75">
      <c r="F2815" s="17"/>
    </row>
    <row r="2816" ht="12.75">
      <c r="F2816" s="17"/>
    </row>
    <row r="2817" ht="12.75">
      <c r="F2817" s="17"/>
    </row>
    <row r="2818" ht="12.75">
      <c r="F2818" s="17"/>
    </row>
    <row r="2819" ht="12.75">
      <c r="F2819" s="17"/>
    </row>
    <row r="2820" ht="12.75">
      <c r="F2820" s="17"/>
    </row>
    <row r="2821" ht="12.75">
      <c r="F2821" s="17"/>
    </row>
    <row r="2822" ht="12.75">
      <c r="F2822" s="17"/>
    </row>
    <row r="2823" ht="12.75">
      <c r="F2823" s="17"/>
    </row>
    <row r="2824" ht="12.75">
      <c r="F2824" s="17"/>
    </row>
    <row r="2825" ht="12.75">
      <c r="F2825" s="17"/>
    </row>
    <row r="2826" ht="12.75">
      <c r="F2826" s="17"/>
    </row>
    <row r="2827" ht="12.75">
      <c r="F2827" s="17"/>
    </row>
    <row r="2828" ht="12.75">
      <c r="F2828" s="17"/>
    </row>
    <row r="2829" ht="12.75">
      <c r="F2829" s="17"/>
    </row>
    <row r="2830" ht="12.75">
      <c r="F2830" s="17"/>
    </row>
    <row r="2831" ht="12.75">
      <c r="F2831" s="17"/>
    </row>
    <row r="2832" ht="12.75">
      <c r="F2832" s="17"/>
    </row>
    <row r="2833" ht="12.75">
      <c r="F2833" s="17"/>
    </row>
    <row r="2834" ht="12.75">
      <c r="F2834" s="17"/>
    </row>
    <row r="2835" ht="12.75">
      <c r="F2835" s="17"/>
    </row>
    <row r="2836" ht="12.75">
      <c r="F2836" s="17"/>
    </row>
    <row r="2837" ht="12.75">
      <c r="F2837" s="17"/>
    </row>
    <row r="2838" ht="12.75">
      <c r="F2838" s="17"/>
    </row>
    <row r="2839" ht="12.75">
      <c r="F2839" s="17"/>
    </row>
    <row r="2840" ht="12.75">
      <c r="F2840" s="17"/>
    </row>
    <row r="2841" ht="12.75">
      <c r="F2841" s="17"/>
    </row>
    <row r="2842" ht="12.75">
      <c r="F2842" s="17"/>
    </row>
    <row r="2843" ht="12.75">
      <c r="F2843" s="17"/>
    </row>
    <row r="2844" ht="12.75">
      <c r="F2844" s="17"/>
    </row>
    <row r="2845" ht="12.75">
      <c r="F2845" s="17"/>
    </row>
    <row r="2846" ht="12.75">
      <c r="F2846" s="17"/>
    </row>
    <row r="2847" ht="12.75">
      <c r="F2847" s="17"/>
    </row>
    <row r="2848" ht="12.75">
      <c r="F2848" s="17"/>
    </row>
    <row r="2849" ht="12.75">
      <c r="F2849" s="17"/>
    </row>
    <row r="2850" ht="12.75">
      <c r="F2850" s="17"/>
    </row>
    <row r="2851" ht="12.75">
      <c r="F2851" s="17"/>
    </row>
    <row r="2852" ht="12.75">
      <c r="F2852" s="17"/>
    </row>
    <row r="2853" ht="12.75">
      <c r="F2853" s="17"/>
    </row>
    <row r="2854" ht="12.75">
      <c r="F2854" s="17"/>
    </row>
    <row r="2855" ht="12.75">
      <c r="F2855" s="17"/>
    </row>
    <row r="2856" ht="12.75">
      <c r="F2856" s="17"/>
    </row>
    <row r="2857" ht="12.75">
      <c r="F2857" s="17"/>
    </row>
    <row r="2858" ht="12.75">
      <c r="F2858" s="17"/>
    </row>
    <row r="2859" ht="12.75">
      <c r="F2859" s="17"/>
    </row>
    <row r="2860" ht="12.75">
      <c r="F2860" s="17"/>
    </row>
    <row r="2861" ht="12.75">
      <c r="F2861" s="17"/>
    </row>
    <row r="2862" ht="12.75">
      <c r="F2862" s="17"/>
    </row>
    <row r="2863" ht="12.75">
      <c r="F2863" s="17"/>
    </row>
    <row r="2864" ht="12.75">
      <c r="F2864" s="17"/>
    </row>
    <row r="2865" ht="12.75">
      <c r="F2865" s="17"/>
    </row>
    <row r="2866" ht="12.75">
      <c r="F2866" s="17"/>
    </row>
    <row r="2867" ht="12.75">
      <c r="F2867" s="17"/>
    </row>
    <row r="2868" ht="12.75">
      <c r="F2868" s="17"/>
    </row>
    <row r="2869" ht="12.75">
      <c r="F2869" s="17"/>
    </row>
    <row r="2870" ht="12.75">
      <c r="F2870" s="17"/>
    </row>
    <row r="2871" ht="12.75">
      <c r="F2871" s="17"/>
    </row>
    <row r="2872" ht="12.75">
      <c r="F2872" s="17"/>
    </row>
    <row r="2873" ht="12.75">
      <c r="F2873" s="17"/>
    </row>
    <row r="2874" ht="12.75">
      <c r="F2874" s="17"/>
    </row>
    <row r="2875" ht="12.75">
      <c r="F2875" s="17"/>
    </row>
    <row r="2876" ht="12.75">
      <c r="F2876" s="17"/>
    </row>
    <row r="2877" ht="12.75">
      <c r="F2877" s="17"/>
    </row>
    <row r="2878" ht="12.75">
      <c r="F2878" s="17"/>
    </row>
    <row r="2879" ht="12.75">
      <c r="F2879" s="17"/>
    </row>
    <row r="2880" ht="12.75">
      <c r="F2880" s="17"/>
    </row>
    <row r="2881" ht="12.75">
      <c r="F2881" s="17"/>
    </row>
    <row r="2882" ht="12.75">
      <c r="F2882" s="17"/>
    </row>
    <row r="2883" ht="12.75">
      <c r="F2883" s="17"/>
    </row>
    <row r="2884" ht="12.75">
      <c r="F2884" s="17"/>
    </row>
    <row r="2885" ht="12.75">
      <c r="F2885" s="17"/>
    </row>
    <row r="2886" ht="12.75">
      <c r="F2886" s="17"/>
    </row>
    <row r="2887" ht="12.75">
      <c r="F2887" s="17"/>
    </row>
    <row r="2888" ht="12.75">
      <c r="F2888" s="17"/>
    </row>
    <row r="2889" ht="12.75">
      <c r="F2889" s="17"/>
    </row>
    <row r="2890" ht="12.75">
      <c r="F2890" s="17"/>
    </row>
    <row r="2891" ht="12.75">
      <c r="F2891" s="17"/>
    </row>
    <row r="2892" ht="12.75">
      <c r="F2892" s="17"/>
    </row>
    <row r="2893" ht="12.75">
      <c r="F2893" s="17"/>
    </row>
    <row r="2894" ht="12.75">
      <c r="F2894" s="17"/>
    </row>
    <row r="2895" ht="12.75">
      <c r="F2895" s="17"/>
    </row>
    <row r="2896" ht="12.75">
      <c r="F2896" s="17"/>
    </row>
    <row r="2897" ht="12.75">
      <c r="F2897" s="17"/>
    </row>
    <row r="2898" ht="12.75">
      <c r="F2898" s="17"/>
    </row>
    <row r="2899" ht="12.75">
      <c r="F2899" s="17"/>
    </row>
    <row r="2900" ht="12.75">
      <c r="F2900" s="17"/>
    </row>
    <row r="2901" ht="12.75">
      <c r="F2901" s="17"/>
    </row>
    <row r="2902" ht="12.75">
      <c r="F2902" s="17"/>
    </row>
    <row r="2903" ht="12.75">
      <c r="F2903" s="17"/>
    </row>
    <row r="2904" ht="12.75">
      <c r="F2904" s="17"/>
    </row>
    <row r="2905" ht="12.75">
      <c r="F2905" s="17"/>
    </row>
    <row r="2906" ht="12.75">
      <c r="F2906" s="17"/>
    </row>
    <row r="2907" ht="12.75">
      <c r="F2907" s="17"/>
    </row>
    <row r="2908" ht="12.75">
      <c r="F2908" s="17"/>
    </row>
    <row r="2909" ht="12.75">
      <c r="F2909" s="17"/>
    </row>
    <row r="2910" ht="12.75">
      <c r="F2910" s="17"/>
    </row>
    <row r="2911" ht="12.75">
      <c r="F2911" s="17"/>
    </row>
    <row r="2912" ht="12.75">
      <c r="F2912" s="17"/>
    </row>
    <row r="2913" ht="12.75">
      <c r="F2913" s="17"/>
    </row>
    <row r="2914" ht="12.75">
      <c r="F2914" s="17"/>
    </row>
    <row r="2915" ht="12.75">
      <c r="F2915" s="17"/>
    </row>
    <row r="2916" ht="12.75">
      <c r="F2916" s="17"/>
    </row>
    <row r="2917" ht="12.75">
      <c r="F2917" s="17"/>
    </row>
    <row r="2918" ht="12.75">
      <c r="F2918" s="17"/>
    </row>
    <row r="2919" ht="12.75">
      <c r="F2919" s="17"/>
    </row>
    <row r="2920" ht="12.75">
      <c r="F2920" s="17"/>
    </row>
    <row r="2921" ht="12.75">
      <c r="F2921" s="17"/>
    </row>
    <row r="2922" ht="12.75">
      <c r="F2922" s="17"/>
    </row>
    <row r="2923" ht="12.75">
      <c r="F2923" s="17"/>
    </row>
    <row r="2924" ht="12.75">
      <c r="F2924" s="17"/>
    </row>
    <row r="2925" ht="12.75">
      <c r="F2925" s="17"/>
    </row>
    <row r="2926" ht="12.75">
      <c r="F2926" s="17"/>
    </row>
    <row r="2927" ht="12.75">
      <c r="F2927" s="17"/>
    </row>
    <row r="2928" ht="12.75">
      <c r="F2928" s="17"/>
    </row>
    <row r="2929" ht="12.75">
      <c r="F2929" s="17"/>
    </row>
    <row r="2930" ht="12.75">
      <c r="F2930" s="17"/>
    </row>
    <row r="2931" ht="12.75">
      <c r="F2931" s="17"/>
    </row>
    <row r="2932" ht="12.75">
      <c r="F2932" s="17"/>
    </row>
    <row r="2933" ht="12.75">
      <c r="F2933" s="17"/>
    </row>
    <row r="2934" ht="12.75">
      <c r="F2934" s="17"/>
    </row>
    <row r="2935" ht="12.75">
      <c r="F2935" s="17"/>
    </row>
    <row r="2936" ht="12.75">
      <c r="F2936" s="17"/>
    </row>
    <row r="2937" ht="12.75">
      <c r="F2937" s="17"/>
    </row>
    <row r="2938" ht="12.75">
      <c r="F2938" s="17"/>
    </row>
    <row r="2939" ht="12.75">
      <c r="F2939" s="17"/>
    </row>
    <row r="2940" ht="12.75">
      <c r="F2940" s="17"/>
    </row>
    <row r="2941" ht="12.75">
      <c r="F2941" s="17"/>
    </row>
    <row r="2942" ht="12.75">
      <c r="F2942" s="17"/>
    </row>
    <row r="2943" ht="12.75">
      <c r="F2943" s="17"/>
    </row>
    <row r="2944" ht="12.75">
      <c r="F2944" s="17"/>
    </row>
    <row r="2945" ht="12.75">
      <c r="F2945" s="17"/>
    </row>
    <row r="2946" ht="12.75">
      <c r="F2946" s="17"/>
    </row>
    <row r="2947" ht="12.75">
      <c r="F2947" s="17"/>
    </row>
    <row r="2948" ht="12.75">
      <c r="F2948" s="17"/>
    </row>
    <row r="2949" ht="12.75">
      <c r="F2949" s="17"/>
    </row>
    <row r="2950" ht="12.75">
      <c r="F2950" s="17"/>
    </row>
    <row r="2951" ht="12.75">
      <c r="F2951" s="17"/>
    </row>
    <row r="2952" ht="12.75">
      <c r="F2952" s="17"/>
    </row>
    <row r="2953" ht="12.75">
      <c r="F2953" s="17"/>
    </row>
    <row r="2954" ht="12.75">
      <c r="F2954" s="17"/>
    </row>
    <row r="2955" ht="12.75">
      <c r="F2955" s="17"/>
    </row>
    <row r="2956" ht="12.75">
      <c r="F2956" s="17"/>
    </row>
    <row r="2957" ht="12.75">
      <c r="F2957" s="17"/>
    </row>
    <row r="2958" ht="12.75">
      <c r="F2958" s="17"/>
    </row>
    <row r="2959" ht="12.75">
      <c r="F2959" s="17"/>
    </row>
    <row r="2960" ht="12.75">
      <c r="F2960" s="17"/>
    </row>
    <row r="2961" ht="12.75">
      <c r="F2961" s="17"/>
    </row>
    <row r="2962" ht="12.75">
      <c r="F2962" s="17"/>
    </row>
    <row r="2963" ht="12.75">
      <c r="F2963" s="17"/>
    </row>
    <row r="2964" ht="12.75">
      <c r="F2964" s="17"/>
    </row>
    <row r="2965" ht="12.75">
      <c r="F2965" s="17"/>
    </row>
    <row r="2966" ht="12.75">
      <c r="F2966" s="17"/>
    </row>
    <row r="2967" ht="12.75">
      <c r="F2967" s="17"/>
    </row>
    <row r="2968" ht="12.75">
      <c r="F2968" s="17"/>
    </row>
    <row r="2969" ht="12.75">
      <c r="F2969" s="17"/>
    </row>
    <row r="2970" ht="12.75">
      <c r="F2970" s="17"/>
    </row>
    <row r="2971" ht="12.75">
      <c r="F2971" s="17"/>
    </row>
    <row r="2972" ht="12.75">
      <c r="F2972" s="17"/>
    </row>
    <row r="2973" ht="12.75">
      <c r="F2973" s="17"/>
    </row>
    <row r="2974" ht="12.75">
      <c r="F2974" s="17"/>
    </row>
    <row r="2975" ht="12.75">
      <c r="F2975" s="17"/>
    </row>
    <row r="2976" ht="12.75">
      <c r="F2976" s="17"/>
    </row>
    <row r="2977" ht="12.75">
      <c r="F2977" s="17"/>
    </row>
    <row r="2978" ht="12.75">
      <c r="F2978" s="17"/>
    </row>
    <row r="2979" ht="12.75">
      <c r="F2979" s="17"/>
    </row>
    <row r="2980" ht="12.75">
      <c r="F2980" s="17"/>
    </row>
    <row r="2981" ht="12.75">
      <c r="F2981" s="17"/>
    </row>
    <row r="2982" ht="12.75">
      <c r="F2982" s="17"/>
    </row>
    <row r="2983" ht="12.75">
      <c r="F2983" s="17"/>
    </row>
    <row r="2984" ht="12.75">
      <c r="F2984" s="17"/>
    </row>
    <row r="2985" ht="12.75">
      <c r="F2985" s="17"/>
    </row>
    <row r="2986" ht="12.75">
      <c r="F2986" s="17"/>
    </row>
    <row r="2987" ht="12.75">
      <c r="F2987" s="17"/>
    </row>
    <row r="2988" ht="12.75">
      <c r="F2988" s="17"/>
    </row>
    <row r="2989" ht="12.75">
      <c r="F2989" s="17"/>
    </row>
    <row r="2990" ht="12.75">
      <c r="F2990" s="17"/>
    </row>
    <row r="2991" ht="12.75">
      <c r="F2991" s="17"/>
    </row>
    <row r="2992" ht="12.75">
      <c r="F2992" s="17"/>
    </row>
    <row r="2993" ht="12.75">
      <c r="F2993" s="17"/>
    </row>
    <row r="2994" ht="12.75">
      <c r="F2994" s="17"/>
    </row>
    <row r="2995" ht="12.75">
      <c r="F2995" s="17"/>
    </row>
    <row r="2996" ht="12.75">
      <c r="F2996" s="17"/>
    </row>
    <row r="2997" ht="12.75">
      <c r="F2997" s="17"/>
    </row>
    <row r="2998" ht="12.75">
      <c r="F2998" s="17"/>
    </row>
    <row r="2999" ht="12.75">
      <c r="F2999" s="17"/>
    </row>
    <row r="3000" ht="12.75">
      <c r="F3000" s="17"/>
    </row>
    <row r="3001" ht="12.75">
      <c r="F3001" s="17"/>
    </row>
    <row r="3002" ht="12.75">
      <c r="F3002" s="17"/>
    </row>
    <row r="3003" ht="12.75">
      <c r="F3003" s="17"/>
    </row>
    <row r="3004" ht="12.75">
      <c r="F3004" s="17"/>
    </row>
    <row r="3005" ht="12.75">
      <c r="F3005" s="17"/>
    </row>
    <row r="3006" ht="12.75">
      <c r="F3006" s="17"/>
    </row>
    <row r="3007" ht="12.75">
      <c r="F3007" s="17"/>
    </row>
    <row r="3008" ht="12.75">
      <c r="F3008" s="17"/>
    </row>
    <row r="3009" ht="12.75">
      <c r="F3009" s="17"/>
    </row>
    <row r="3010" ht="12.75">
      <c r="F3010" s="17"/>
    </row>
    <row r="3011" ht="12.75">
      <c r="F3011" s="17"/>
    </row>
    <row r="3012" ht="12.75">
      <c r="F3012" s="17"/>
    </row>
    <row r="3013" ht="12.75">
      <c r="F3013" s="17"/>
    </row>
    <row r="3014" ht="12.75">
      <c r="F3014" s="17"/>
    </row>
    <row r="3015" ht="12.75">
      <c r="F3015" s="17"/>
    </row>
    <row r="3016" ht="12.75">
      <c r="F3016" s="17"/>
    </row>
    <row r="3017" ht="12.75">
      <c r="F3017" s="17"/>
    </row>
    <row r="3018" ht="12.75">
      <c r="F3018" s="17"/>
    </row>
    <row r="3019" ht="12.75">
      <c r="F3019" s="17"/>
    </row>
    <row r="3020" ht="12.75">
      <c r="F3020" s="17"/>
    </row>
    <row r="3021" ht="12.75">
      <c r="F3021" s="17"/>
    </row>
    <row r="3022" ht="12.75">
      <c r="F3022" s="17"/>
    </row>
    <row r="3023" ht="12.75">
      <c r="F3023" s="17"/>
    </row>
    <row r="3024" ht="12.75">
      <c r="F3024" s="17"/>
    </row>
    <row r="3025" ht="12.75">
      <c r="F3025" s="17"/>
    </row>
    <row r="3026" ht="12.75">
      <c r="F3026" s="17"/>
    </row>
    <row r="3027" ht="12.75">
      <c r="F3027" s="17"/>
    </row>
    <row r="3028" ht="12.75">
      <c r="F3028" s="17"/>
    </row>
    <row r="3029" ht="12.75">
      <c r="F3029" s="17"/>
    </row>
    <row r="3030" ht="12.75">
      <c r="F3030" s="17"/>
    </row>
    <row r="3031" ht="12.75">
      <c r="F3031" s="17"/>
    </row>
    <row r="3032" ht="12.75">
      <c r="F3032" s="17"/>
    </row>
    <row r="3033" ht="12.75">
      <c r="F3033" s="17"/>
    </row>
    <row r="3034" ht="12.75">
      <c r="F3034" s="17"/>
    </row>
    <row r="3035" ht="12.75">
      <c r="F3035" s="17"/>
    </row>
    <row r="3036" ht="12.75">
      <c r="F3036" s="17"/>
    </row>
    <row r="3037" ht="12.75">
      <c r="F3037" s="17"/>
    </row>
    <row r="3038" ht="12.75">
      <c r="F3038" s="17"/>
    </row>
    <row r="3039" ht="12.75">
      <c r="F3039" s="17"/>
    </row>
    <row r="3040" ht="12.75">
      <c r="F3040" s="17"/>
    </row>
    <row r="3041" ht="12.75">
      <c r="F3041" s="17"/>
    </row>
    <row r="3042" ht="12.75">
      <c r="F3042" s="17"/>
    </row>
    <row r="3043" ht="12.75">
      <c r="F3043" s="17"/>
    </row>
    <row r="3044" ht="12.75">
      <c r="F3044" s="17"/>
    </row>
    <row r="3045" ht="12.75">
      <c r="F3045" s="17"/>
    </row>
    <row r="3046" ht="12.75">
      <c r="F3046" s="17"/>
    </row>
    <row r="3047" ht="12.75">
      <c r="F3047" s="17"/>
    </row>
    <row r="3048" ht="12.75">
      <c r="F3048" s="17"/>
    </row>
    <row r="3049" ht="12.75">
      <c r="F3049" s="17"/>
    </row>
    <row r="3050" ht="12.75">
      <c r="F3050" s="17"/>
    </row>
    <row r="3051" ht="12.75">
      <c r="F3051" s="17"/>
    </row>
    <row r="3052" ht="12.75">
      <c r="F3052" s="17"/>
    </row>
    <row r="3053" ht="12.75">
      <c r="F3053" s="17"/>
    </row>
    <row r="3054" ht="12.75">
      <c r="F3054" s="17"/>
    </row>
    <row r="3055" ht="12.75">
      <c r="F3055" s="17"/>
    </row>
    <row r="3056" ht="12.75">
      <c r="F3056" s="17"/>
    </row>
    <row r="3057" ht="12.75">
      <c r="F3057" s="17"/>
    </row>
    <row r="3058" ht="12.75">
      <c r="F3058" s="17"/>
    </row>
    <row r="3059" ht="12.75">
      <c r="F3059" s="17"/>
    </row>
    <row r="3060" ht="12.75">
      <c r="F3060" s="17"/>
    </row>
    <row r="3061" ht="12.75">
      <c r="F3061" s="17"/>
    </row>
    <row r="3062" ht="12.75">
      <c r="F3062" s="17"/>
    </row>
    <row r="3063" ht="12.75">
      <c r="F3063" s="17"/>
    </row>
    <row r="3064" ht="12.75">
      <c r="F3064" s="17"/>
    </row>
    <row r="3065" ht="12.75">
      <c r="F3065" s="17"/>
    </row>
    <row r="3066" ht="12.75">
      <c r="F3066" s="17"/>
    </row>
    <row r="3067" ht="12.75">
      <c r="F3067" s="17"/>
    </row>
    <row r="3068" ht="12.75">
      <c r="F3068" s="17"/>
    </row>
    <row r="3069" ht="12.75">
      <c r="F3069" s="17"/>
    </row>
    <row r="3070" ht="12.75">
      <c r="F3070" s="17"/>
    </row>
    <row r="3071" ht="12.75">
      <c r="F3071" s="17"/>
    </row>
    <row r="3072" ht="12.75">
      <c r="F3072" s="17"/>
    </row>
    <row r="3073" ht="12.75">
      <c r="F3073" s="17"/>
    </row>
    <row r="3074" ht="12.75">
      <c r="F3074" s="17"/>
    </row>
    <row r="3075" ht="12.75">
      <c r="F3075" s="17"/>
    </row>
    <row r="3076" ht="12.75">
      <c r="F3076" s="17"/>
    </row>
    <row r="3077" ht="12.75">
      <c r="F3077" s="17"/>
    </row>
    <row r="3078" ht="12.75">
      <c r="F3078" s="17"/>
    </row>
    <row r="3079" ht="12.75">
      <c r="F3079" s="17"/>
    </row>
    <row r="3080" ht="12.75">
      <c r="F3080" s="17"/>
    </row>
    <row r="3081" ht="12.75">
      <c r="F3081" s="17"/>
    </row>
    <row r="3082" ht="12.75">
      <c r="F3082" s="17"/>
    </row>
    <row r="3083" ht="12.75">
      <c r="F3083" s="17"/>
    </row>
    <row r="3084" ht="12.75">
      <c r="F3084" s="17"/>
    </row>
    <row r="3085" ht="12.75">
      <c r="F3085" s="17"/>
    </row>
    <row r="3086" ht="12.75">
      <c r="F3086" s="17"/>
    </row>
    <row r="3087" ht="12.75">
      <c r="F3087" s="17"/>
    </row>
    <row r="3088" ht="12.75">
      <c r="F3088" s="17"/>
    </row>
    <row r="3089" ht="12.75">
      <c r="F3089" s="17"/>
    </row>
    <row r="3090" ht="12.75">
      <c r="F3090" s="17"/>
    </row>
    <row r="3091" ht="12.75">
      <c r="F3091" s="17"/>
    </row>
    <row r="3092" ht="12.75">
      <c r="F3092" s="17"/>
    </row>
    <row r="3093" ht="12.75">
      <c r="F3093" s="17"/>
    </row>
    <row r="3094" ht="12.75">
      <c r="F3094" s="17"/>
    </row>
    <row r="3095" ht="12.75">
      <c r="F3095" s="17"/>
    </row>
    <row r="3096" ht="12.75">
      <c r="F3096" s="17"/>
    </row>
    <row r="3097" ht="12.75">
      <c r="F3097" s="17"/>
    </row>
    <row r="3098" ht="12.75">
      <c r="F3098" s="17"/>
    </row>
    <row r="3099" ht="12.75">
      <c r="F3099" s="17"/>
    </row>
    <row r="3100" ht="12.75">
      <c r="F3100" s="17"/>
    </row>
    <row r="3101" ht="12.75">
      <c r="F3101" s="17"/>
    </row>
    <row r="3102" ht="12.75">
      <c r="F3102" s="17"/>
    </row>
    <row r="3103" ht="12.75">
      <c r="F3103" s="17"/>
    </row>
    <row r="3104" ht="12.75">
      <c r="F3104" s="17"/>
    </row>
    <row r="3105" ht="12.75">
      <c r="F3105" s="17"/>
    </row>
    <row r="3106" ht="12.75">
      <c r="F3106" s="17"/>
    </row>
    <row r="3107" ht="12.75">
      <c r="F3107" s="17"/>
    </row>
    <row r="3108" ht="12.75">
      <c r="F3108" s="17"/>
    </row>
    <row r="3109" ht="12.75">
      <c r="F3109" s="17"/>
    </row>
    <row r="3110" ht="12.75">
      <c r="F3110" s="17"/>
    </row>
    <row r="3111" ht="12.75">
      <c r="F3111" s="17"/>
    </row>
    <row r="3112" ht="12.75">
      <c r="F3112" s="17"/>
    </row>
    <row r="3113" ht="12.75">
      <c r="F3113" s="17"/>
    </row>
    <row r="3114" ht="12.75">
      <c r="F3114" s="17"/>
    </row>
    <row r="3115" ht="12.75">
      <c r="F3115" s="17"/>
    </row>
    <row r="3116" ht="12.75">
      <c r="F3116" s="17"/>
    </row>
    <row r="3117" ht="12.75">
      <c r="F3117" s="17"/>
    </row>
    <row r="3118" ht="12.75">
      <c r="F3118" s="17"/>
    </row>
    <row r="3119" ht="12.75">
      <c r="F3119" s="17"/>
    </row>
    <row r="3120" ht="12.75">
      <c r="F3120" s="17"/>
    </row>
    <row r="3121" ht="12.75">
      <c r="F3121" s="17"/>
    </row>
    <row r="3122" ht="12.75">
      <c r="F3122" s="17"/>
    </row>
    <row r="3123" ht="12.75">
      <c r="F3123" s="17"/>
    </row>
    <row r="3124" ht="12.75">
      <c r="F3124" s="17"/>
    </row>
    <row r="3125" ht="12.75">
      <c r="F3125" s="17"/>
    </row>
    <row r="3126" ht="12.75">
      <c r="F3126" s="17"/>
    </row>
    <row r="3127" ht="12.75">
      <c r="F3127" s="17"/>
    </row>
    <row r="3128" ht="12.75">
      <c r="F3128" s="17"/>
    </row>
    <row r="3129" ht="12.75">
      <c r="F3129" s="17"/>
    </row>
    <row r="3130" ht="12.75">
      <c r="F3130" s="17"/>
    </row>
    <row r="3131" ht="12.75">
      <c r="F3131" s="17"/>
    </row>
    <row r="3132" ht="12.75">
      <c r="F3132" s="17"/>
    </row>
    <row r="3133" ht="12.75">
      <c r="F3133" s="17"/>
    </row>
    <row r="3134" ht="12.75">
      <c r="F3134" s="17"/>
    </row>
    <row r="3135" ht="12.75">
      <c r="F3135" s="17"/>
    </row>
    <row r="3136" ht="12.75">
      <c r="F3136" s="17"/>
    </row>
    <row r="3137" ht="12.75">
      <c r="F3137" s="17"/>
    </row>
    <row r="3138" ht="12.75">
      <c r="F3138" s="17"/>
    </row>
    <row r="3139" ht="12.75">
      <c r="F3139" s="17"/>
    </row>
    <row r="3140" ht="12.75">
      <c r="F3140" s="17"/>
    </row>
    <row r="3141" ht="12.75">
      <c r="F3141" s="17"/>
    </row>
    <row r="3142" ht="12.75">
      <c r="F3142" s="17"/>
    </row>
    <row r="3143" ht="12.75">
      <c r="F3143" s="17"/>
    </row>
    <row r="3144" ht="12.75">
      <c r="F3144" s="17"/>
    </row>
    <row r="3145" ht="12.75">
      <c r="F3145" s="17"/>
    </row>
    <row r="3146" ht="12.75">
      <c r="F3146" s="17"/>
    </row>
    <row r="3147" ht="12.75">
      <c r="F3147" s="17"/>
    </row>
    <row r="3148" ht="12.75">
      <c r="F3148" s="17"/>
    </row>
    <row r="3149" ht="12.75">
      <c r="F3149" s="17"/>
    </row>
    <row r="3150" ht="12.75">
      <c r="F3150" s="17"/>
    </row>
    <row r="3151" ht="12.75">
      <c r="F3151" s="17"/>
    </row>
    <row r="3152" ht="12.75">
      <c r="F3152" s="17"/>
    </row>
    <row r="3153" ht="12.75">
      <c r="F3153" s="17"/>
    </row>
    <row r="3154" ht="12.75">
      <c r="F3154" s="17"/>
    </row>
    <row r="3155" ht="12.75">
      <c r="F3155" s="17"/>
    </row>
    <row r="3156" ht="12.75">
      <c r="F3156" s="17"/>
    </row>
    <row r="3157" ht="12.75">
      <c r="F3157" s="17"/>
    </row>
    <row r="3158" ht="12.75">
      <c r="F3158" s="17"/>
    </row>
    <row r="3159" ht="12.75">
      <c r="F3159" s="17"/>
    </row>
    <row r="3160" ht="12.75">
      <c r="F3160" s="17"/>
    </row>
    <row r="3161" ht="12.75">
      <c r="F3161" s="17"/>
    </row>
    <row r="3162" ht="12.75">
      <c r="F3162" s="17"/>
    </row>
    <row r="3163" ht="12.75">
      <c r="F3163" s="17"/>
    </row>
    <row r="3164" ht="12.75">
      <c r="F3164" s="17"/>
    </row>
    <row r="3165" ht="12.75">
      <c r="F3165" s="17"/>
    </row>
    <row r="3166" ht="12.75">
      <c r="F3166" s="17"/>
    </row>
    <row r="3167" ht="12.75">
      <c r="F3167" s="17"/>
    </row>
    <row r="3168" ht="12.75">
      <c r="F3168" s="17"/>
    </row>
    <row r="3169" ht="12.75">
      <c r="F3169" s="17"/>
    </row>
    <row r="3170" ht="12.75">
      <c r="F3170" s="17"/>
    </row>
    <row r="3171" ht="12.75">
      <c r="F3171" s="17"/>
    </row>
    <row r="3172" ht="12.75">
      <c r="F3172" s="17"/>
    </row>
    <row r="3173" ht="12.75">
      <c r="F3173" s="17"/>
    </row>
    <row r="3174" ht="12.75">
      <c r="F3174" s="17"/>
    </row>
    <row r="3175" ht="12.75">
      <c r="F3175" s="17"/>
    </row>
    <row r="3176" ht="12.75">
      <c r="F3176" s="17"/>
    </row>
    <row r="3177" ht="12.75">
      <c r="F3177" s="17"/>
    </row>
    <row r="3178" ht="12.75">
      <c r="F3178" s="17"/>
    </row>
    <row r="3179" ht="12.75">
      <c r="F3179" s="17"/>
    </row>
    <row r="3180" ht="12.75">
      <c r="F3180" s="17"/>
    </row>
    <row r="3181" ht="12.75">
      <c r="F3181" s="17"/>
    </row>
    <row r="3182" ht="12.75">
      <c r="F3182" s="17"/>
    </row>
    <row r="3183" ht="12.75">
      <c r="F3183" s="17"/>
    </row>
    <row r="3184" ht="12.75">
      <c r="F3184" s="17"/>
    </row>
    <row r="3185" ht="12.75">
      <c r="F3185" s="17"/>
    </row>
    <row r="3186" ht="12.75">
      <c r="F3186" s="17"/>
    </row>
    <row r="3187" ht="12.75">
      <c r="F3187" s="17"/>
    </row>
    <row r="3188" ht="12.75">
      <c r="F3188" s="17"/>
    </row>
    <row r="3189" ht="12.75">
      <c r="F3189" s="17"/>
    </row>
    <row r="3190" ht="12.75">
      <c r="F3190" s="17"/>
    </row>
    <row r="3191" ht="12.75">
      <c r="F3191" s="17"/>
    </row>
    <row r="3192" ht="12.75">
      <c r="F3192" s="17"/>
    </row>
    <row r="3193" ht="12.75">
      <c r="F3193" s="17"/>
    </row>
    <row r="3194" ht="12.75">
      <c r="F3194" s="17"/>
    </row>
    <row r="3195" ht="12.75">
      <c r="F3195" s="17"/>
    </row>
    <row r="3196" ht="12.75">
      <c r="F3196" s="17"/>
    </row>
    <row r="3197" ht="12.75">
      <c r="F3197" s="17"/>
    </row>
    <row r="3198" ht="12.75">
      <c r="F3198" s="17"/>
    </row>
    <row r="3199" ht="12.75">
      <c r="F3199" s="17"/>
    </row>
    <row r="3200" ht="12.75">
      <c r="F3200" s="17"/>
    </row>
    <row r="3201" ht="12.75">
      <c r="F3201" s="17"/>
    </row>
    <row r="3202" ht="12.75">
      <c r="F3202" s="17"/>
    </row>
    <row r="3203" ht="12.75">
      <c r="F3203" s="17"/>
    </row>
    <row r="3204" ht="12.75">
      <c r="F3204" s="17"/>
    </row>
    <row r="3205" ht="12.75">
      <c r="F3205" s="17"/>
    </row>
    <row r="3206" ht="12.75">
      <c r="F3206" s="17"/>
    </row>
    <row r="3207" ht="12.75">
      <c r="F3207" s="17"/>
    </row>
    <row r="3208" ht="12.75">
      <c r="F3208" s="17"/>
    </row>
    <row r="3209" ht="12.75">
      <c r="F3209" s="17"/>
    </row>
    <row r="3210" ht="12.75">
      <c r="F3210" s="17"/>
    </row>
    <row r="3211" ht="12.75">
      <c r="F3211" s="17"/>
    </row>
    <row r="3212" ht="12.75">
      <c r="F3212" s="17"/>
    </row>
    <row r="3213" ht="12.75">
      <c r="F3213" s="17"/>
    </row>
    <row r="3214" ht="12.75">
      <c r="F3214" s="17"/>
    </row>
    <row r="3215" ht="12.75">
      <c r="F3215" s="17"/>
    </row>
    <row r="3216" ht="12.75">
      <c r="F3216" s="17"/>
    </row>
    <row r="3217" ht="12.75">
      <c r="F3217" s="17"/>
    </row>
    <row r="3218" ht="12.75">
      <c r="F3218" s="17"/>
    </row>
    <row r="3219" ht="12.75">
      <c r="F3219" s="17"/>
    </row>
    <row r="3220" ht="12.75">
      <c r="F3220" s="17"/>
    </row>
    <row r="3221" ht="12.75">
      <c r="F3221" s="17"/>
    </row>
    <row r="3222" ht="12.75">
      <c r="F3222" s="17"/>
    </row>
    <row r="3223" ht="12.75">
      <c r="F3223" s="17"/>
    </row>
    <row r="3224" ht="12.75">
      <c r="F3224" s="17"/>
    </row>
    <row r="3225" ht="12.75">
      <c r="F3225" s="17"/>
    </row>
    <row r="3226" ht="12.75">
      <c r="F3226" s="17"/>
    </row>
    <row r="3227" ht="12.75">
      <c r="F3227" s="17"/>
    </row>
    <row r="3228" ht="12.75">
      <c r="F3228" s="17"/>
    </row>
    <row r="3229" ht="12.75">
      <c r="F3229" s="17"/>
    </row>
    <row r="3230" ht="12.75">
      <c r="F3230" s="17"/>
    </row>
    <row r="3231" ht="12.75">
      <c r="F3231" s="17"/>
    </row>
    <row r="3232" ht="12.75">
      <c r="F3232" s="17"/>
    </row>
    <row r="3233" ht="12.75">
      <c r="F3233" s="17"/>
    </row>
    <row r="3234" ht="12.75">
      <c r="F3234" s="17"/>
    </row>
    <row r="3235" ht="12.75">
      <c r="F3235" s="17"/>
    </row>
    <row r="3236" ht="12.75">
      <c r="F3236" s="17"/>
    </row>
    <row r="3237" ht="12.75">
      <c r="F3237" s="17"/>
    </row>
    <row r="3238" ht="12.75">
      <c r="F3238" s="17"/>
    </row>
    <row r="3239" ht="12.75">
      <c r="F3239" s="17"/>
    </row>
    <row r="3240" ht="12.75">
      <c r="F3240" s="17"/>
    </row>
    <row r="3241" ht="12.75">
      <c r="F3241" s="17"/>
    </row>
    <row r="3242" ht="12.75">
      <c r="F3242" s="17"/>
    </row>
    <row r="3243" ht="12.75">
      <c r="F3243" s="17"/>
    </row>
    <row r="3244" ht="12.75">
      <c r="F3244" s="17"/>
    </row>
    <row r="3245" ht="12.75">
      <c r="F3245" s="17"/>
    </row>
    <row r="3246" ht="12.75">
      <c r="F3246" s="17"/>
    </row>
    <row r="3247" ht="12.75">
      <c r="F3247" s="17"/>
    </row>
    <row r="3248" ht="12.75">
      <c r="F3248" s="17"/>
    </row>
    <row r="3249" ht="12.75">
      <c r="F3249" s="17"/>
    </row>
    <row r="3250" ht="12.75">
      <c r="F3250" s="17"/>
    </row>
    <row r="3251" ht="12.75">
      <c r="F3251" s="17"/>
    </row>
    <row r="3252" ht="12.75">
      <c r="F3252" s="17"/>
    </row>
    <row r="3253" ht="12.75">
      <c r="F3253" s="17"/>
    </row>
    <row r="3254" ht="12.75">
      <c r="F3254" s="17"/>
    </row>
    <row r="3255" ht="12.75">
      <c r="F3255" s="17"/>
    </row>
    <row r="3256" ht="12.75">
      <c r="F3256" s="17"/>
    </row>
    <row r="3257" ht="12.75">
      <c r="F3257" s="17"/>
    </row>
    <row r="3258" ht="12.75">
      <c r="F3258" s="17"/>
    </row>
    <row r="3259" ht="12.75">
      <c r="F3259" s="17"/>
    </row>
    <row r="3260" ht="12.75">
      <c r="F3260" s="17"/>
    </row>
    <row r="3261" ht="12.75">
      <c r="F3261" s="17"/>
    </row>
    <row r="3262" ht="12.75">
      <c r="F3262" s="17"/>
    </row>
    <row r="3263" ht="12.75">
      <c r="F3263" s="17"/>
    </row>
    <row r="3264" ht="12.75">
      <c r="F3264" s="17"/>
    </row>
    <row r="3265" ht="12.75">
      <c r="F3265" s="17"/>
    </row>
    <row r="3266" ht="12.75">
      <c r="F3266" s="17"/>
    </row>
    <row r="3267" ht="12.75">
      <c r="F3267" s="17"/>
    </row>
    <row r="3268" ht="12.75">
      <c r="F3268" s="17"/>
    </row>
    <row r="3269" ht="12.75">
      <c r="F3269" s="17"/>
    </row>
    <row r="3270" ht="12.75">
      <c r="F3270" s="17"/>
    </row>
    <row r="3271" ht="12.75">
      <c r="F3271" s="17"/>
    </row>
    <row r="3272" ht="12.75">
      <c r="F3272" s="17"/>
    </row>
    <row r="3273" ht="12.75">
      <c r="F3273" s="17"/>
    </row>
    <row r="3274" ht="12.75">
      <c r="F3274" s="17"/>
    </row>
    <row r="3275" ht="12.75">
      <c r="F3275" s="17"/>
    </row>
    <row r="3276" ht="12.75">
      <c r="F3276" s="17"/>
    </row>
    <row r="3277" ht="12.75">
      <c r="F3277" s="17"/>
    </row>
    <row r="3278" ht="12.75">
      <c r="F3278" s="17"/>
    </row>
    <row r="3279" ht="12.75">
      <c r="F3279" s="17"/>
    </row>
    <row r="3280" ht="12.75">
      <c r="F3280" s="17"/>
    </row>
    <row r="3281" ht="12.75">
      <c r="F3281" s="17"/>
    </row>
    <row r="3282" ht="12.75">
      <c r="F3282" s="17"/>
    </row>
    <row r="3283" ht="12.75">
      <c r="F3283" s="17"/>
    </row>
    <row r="3284" ht="12.75">
      <c r="F3284" s="17"/>
    </row>
    <row r="3285" ht="12.75">
      <c r="F3285" s="17"/>
    </row>
    <row r="3286" ht="12.75">
      <c r="F3286" s="17"/>
    </row>
    <row r="3287" ht="12.75">
      <c r="F3287" s="17"/>
    </row>
    <row r="3288" ht="12.75">
      <c r="F3288" s="17"/>
    </row>
    <row r="3289" ht="12.75">
      <c r="F3289" s="17"/>
    </row>
    <row r="3290" ht="12.75">
      <c r="F3290" s="17"/>
    </row>
    <row r="3291" ht="12.75">
      <c r="F3291" s="17"/>
    </row>
    <row r="3292" ht="12.75">
      <c r="F3292" s="17"/>
    </row>
    <row r="3293" ht="12.75">
      <c r="F3293" s="17"/>
    </row>
    <row r="3294" ht="12.75">
      <c r="F3294" s="17"/>
    </row>
    <row r="3295" ht="12.75">
      <c r="F3295" s="17"/>
    </row>
    <row r="3296" ht="12.75">
      <c r="F3296" s="17"/>
    </row>
    <row r="3297" ht="12.75">
      <c r="F3297" s="17"/>
    </row>
    <row r="3298" ht="12.75">
      <c r="F3298" s="17"/>
    </row>
    <row r="3299" ht="12.75">
      <c r="F3299" s="17"/>
    </row>
    <row r="3300" ht="12.75">
      <c r="F3300" s="17"/>
    </row>
    <row r="3301" ht="12.75">
      <c r="F3301" s="17"/>
    </row>
    <row r="3302" ht="12.75">
      <c r="F3302" s="17"/>
    </row>
    <row r="3303" ht="12.75">
      <c r="F3303" s="17"/>
    </row>
    <row r="3304" ht="12.75">
      <c r="F3304" s="17"/>
    </row>
    <row r="3305" ht="12.75">
      <c r="F3305" s="17"/>
    </row>
    <row r="3306" ht="12.75">
      <c r="F3306" s="17"/>
    </row>
    <row r="3307" ht="12.75">
      <c r="F3307" s="17"/>
    </row>
    <row r="3308" ht="12.75">
      <c r="F3308" s="17"/>
    </row>
    <row r="3309" ht="12.75">
      <c r="F3309" s="17"/>
    </row>
    <row r="3310" ht="12.75">
      <c r="F3310" s="17"/>
    </row>
    <row r="3311" ht="12.75">
      <c r="F3311" s="17"/>
    </row>
    <row r="3312" ht="12.75">
      <c r="F3312" s="17"/>
    </row>
    <row r="3313" ht="12.75">
      <c r="F3313" s="17"/>
    </row>
    <row r="3314" ht="12.75">
      <c r="F3314" s="17"/>
    </row>
    <row r="3315" ht="12.75">
      <c r="F3315" s="17"/>
    </row>
    <row r="3316" ht="12.75">
      <c r="F3316" s="17"/>
    </row>
    <row r="3317" ht="12.75">
      <c r="F3317" s="17"/>
    </row>
    <row r="3318" ht="12.75">
      <c r="F3318" s="17"/>
    </row>
    <row r="3319" ht="12.75">
      <c r="F3319" s="17"/>
    </row>
    <row r="3320" ht="12.75">
      <c r="F3320" s="17"/>
    </row>
    <row r="3321" ht="12.75">
      <c r="F3321" s="17"/>
    </row>
    <row r="3322" ht="12.75">
      <c r="F3322" s="17"/>
    </row>
    <row r="3323" ht="12.75">
      <c r="F3323" s="17"/>
    </row>
    <row r="3324" ht="12.75">
      <c r="F3324" s="17"/>
    </row>
    <row r="3325" ht="12.75">
      <c r="F3325" s="17"/>
    </row>
    <row r="3326" ht="12.75">
      <c r="F3326" s="17"/>
    </row>
    <row r="3327" ht="12.75">
      <c r="F3327" s="17"/>
    </row>
    <row r="3328" ht="12.75">
      <c r="F3328" s="17"/>
    </row>
    <row r="3329" ht="12.75">
      <c r="F3329" s="17"/>
    </row>
    <row r="3330" ht="12.75">
      <c r="F3330" s="17"/>
    </row>
    <row r="3331" ht="12.75">
      <c r="F3331" s="17"/>
    </row>
    <row r="3332" ht="12.75">
      <c r="F3332" s="17"/>
    </row>
    <row r="3333" ht="12.75">
      <c r="F3333" s="17"/>
    </row>
    <row r="3334" ht="12.75">
      <c r="F3334" s="17"/>
    </row>
    <row r="3335" ht="12.75">
      <c r="F3335" s="17"/>
    </row>
    <row r="3336" ht="12.75">
      <c r="F3336" s="17"/>
    </row>
    <row r="3337" ht="12.75">
      <c r="F3337" s="17"/>
    </row>
    <row r="3338" ht="12.75">
      <c r="F3338" s="17"/>
    </row>
    <row r="3339" ht="12.75">
      <c r="F3339" s="17"/>
    </row>
    <row r="3340" ht="12.75">
      <c r="F3340" s="17"/>
    </row>
    <row r="3341" ht="12.75">
      <c r="F3341" s="17"/>
    </row>
    <row r="3342" ht="12.75">
      <c r="F3342" s="17"/>
    </row>
    <row r="3343" ht="12.75">
      <c r="F3343" s="17"/>
    </row>
    <row r="3344" ht="12.75">
      <c r="F3344" s="17"/>
    </row>
    <row r="3345" ht="12.75">
      <c r="F3345" s="17"/>
    </row>
    <row r="3346" ht="12.75">
      <c r="F3346" s="17"/>
    </row>
    <row r="3347" ht="12.75">
      <c r="F3347" s="17"/>
    </row>
    <row r="3348" ht="12.75">
      <c r="F3348" s="17"/>
    </row>
    <row r="3349" ht="12.75">
      <c r="F3349" s="17"/>
    </row>
    <row r="3350" ht="12.75">
      <c r="F3350" s="17"/>
    </row>
    <row r="3351" ht="12.75">
      <c r="F3351" s="17"/>
    </row>
    <row r="3352" ht="12.75">
      <c r="F3352" s="17"/>
    </row>
    <row r="3353" ht="12.75">
      <c r="F3353" s="17"/>
    </row>
    <row r="3354" ht="12.75">
      <c r="F3354" s="17"/>
    </row>
    <row r="3355" ht="12.75">
      <c r="F3355" s="17"/>
    </row>
    <row r="3356" ht="12.75">
      <c r="F3356" s="17"/>
    </row>
    <row r="3357" ht="12.75">
      <c r="F3357" s="17"/>
    </row>
    <row r="3358" ht="12.75">
      <c r="F3358" s="17"/>
    </row>
    <row r="3359" ht="12.75">
      <c r="F3359" s="17"/>
    </row>
    <row r="3360" ht="12.75">
      <c r="F3360" s="17"/>
    </row>
    <row r="3361" ht="12.75">
      <c r="F3361" s="17"/>
    </row>
    <row r="3362" ht="12.75">
      <c r="F3362" s="17"/>
    </row>
    <row r="3363" ht="12.75">
      <c r="F3363" s="17"/>
    </row>
    <row r="3364" ht="12.75">
      <c r="F3364" s="17"/>
    </row>
    <row r="3365" ht="12.75">
      <c r="F3365" s="17"/>
    </row>
    <row r="3366" ht="12.75">
      <c r="F3366" s="17"/>
    </row>
    <row r="3367" ht="12.75">
      <c r="F3367" s="17"/>
    </row>
    <row r="3368" ht="12.75">
      <c r="F3368" s="17"/>
    </row>
    <row r="3369" ht="12.75">
      <c r="F3369" s="17"/>
    </row>
    <row r="3370" ht="12.75">
      <c r="F3370" s="17"/>
    </row>
    <row r="3371" ht="12.75">
      <c r="F3371" s="17"/>
    </row>
    <row r="3372" ht="12.75">
      <c r="F3372" s="17"/>
    </row>
    <row r="3373" ht="12.75">
      <c r="F3373" s="17"/>
    </row>
    <row r="3374" ht="12.75">
      <c r="F3374" s="17"/>
    </row>
    <row r="3375" ht="12.75">
      <c r="F3375" s="17"/>
    </row>
    <row r="3376" ht="12.75">
      <c r="F3376" s="17"/>
    </row>
    <row r="3377" ht="12.75">
      <c r="F3377" s="17"/>
    </row>
    <row r="3378" ht="12.75">
      <c r="F3378" s="17"/>
    </row>
    <row r="3379" ht="12.75">
      <c r="F3379" s="17"/>
    </row>
    <row r="3380" ht="12.75">
      <c r="F3380" s="17"/>
    </row>
    <row r="3381" ht="12.75">
      <c r="F3381" s="17"/>
    </row>
    <row r="3382" ht="12.75">
      <c r="F3382" s="17"/>
    </row>
    <row r="3383" ht="12.75">
      <c r="F3383" s="17"/>
    </row>
    <row r="3384" ht="12.75">
      <c r="F3384" s="17"/>
    </row>
    <row r="3385" ht="12.75">
      <c r="F3385" s="17"/>
    </row>
    <row r="3386" ht="12.75">
      <c r="F3386" s="17"/>
    </row>
    <row r="3387" ht="12.75">
      <c r="F3387" s="17"/>
    </row>
    <row r="3388" ht="12.75">
      <c r="F3388" s="17"/>
    </row>
    <row r="3389" ht="12.75">
      <c r="F3389" s="17"/>
    </row>
    <row r="3390" ht="12.75">
      <c r="F3390" s="17"/>
    </row>
    <row r="3391" ht="12.75">
      <c r="F3391" s="17"/>
    </row>
    <row r="3392" ht="12.75">
      <c r="F3392" s="17"/>
    </row>
    <row r="3393" ht="12.75">
      <c r="F3393" s="17"/>
    </row>
    <row r="3394" ht="12.75">
      <c r="F3394" s="17"/>
    </row>
    <row r="3395" ht="12.75">
      <c r="F3395" s="17"/>
    </row>
    <row r="3396" ht="12.75">
      <c r="F3396" s="17"/>
    </row>
    <row r="3397" ht="12.75">
      <c r="F3397" s="17"/>
    </row>
    <row r="3398" ht="12.75">
      <c r="F3398" s="17"/>
    </row>
    <row r="3399" ht="12.75">
      <c r="F3399" s="17"/>
    </row>
    <row r="3400" ht="12.75">
      <c r="F3400" s="17"/>
    </row>
    <row r="3401" ht="12.75">
      <c r="F3401" s="17"/>
    </row>
    <row r="3402" ht="12.75">
      <c r="F3402" s="17"/>
    </row>
    <row r="3403" ht="12.75">
      <c r="F3403" s="17"/>
    </row>
    <row r="3404" ht="12.75">
      <c r="F3404" s="17"/>
    </row>
    <row r="3405" ht="12.75">
      <c r="F3405" s="17"/>
    </row>
    <row r="3406" ht="12.75">
      <c r="F3406" s="17"/>
    </row>
    <row r="3407" ht="12.75">
      <c r="F3407" s="17"/>
    </row>
    <row r="3408" ht="12.75">
      <c r="F3408" s="17"/>
    </row>
    <row r="3409" ht="12.75">
      <c r="F3409" s="17"/>
    </row>
    <row r="3410" ht="12.75">
      <c r="F3410" s="17"/>
    </row>
    <row r="3411" ht="12.75">
      <c r="F3411" s="17"/>
    </row>
    <row r="3412" ht="12.75">
      <c r="F3412" s="17"/>
    </row>
    <row r="3413" ht="12.75">
      <c r="F3413" s="17"/>
    </row>
    <row r="3414" ht="12.75">
      <c r="F3414" s="17"/>
    </row>
    <row r="3415" ht="12.75">
      <c r="F3415" s="17"/>
    </row>
    <row r="3416" ht="12.75">
      <c r="F3416" s="17"/>
    </row>
    <row r="3417" ht="12.75">
      <c r="F3417" s="17"/>
    </row>
    <row r="3418" ht="12.75">
      <c r="F3418" s="17"/>
    </row>
    <row r="3419" ht="12.75">
      <c r="F3419" s="17"/>
    </row>
    <row r="3420" ht="12.75">
      <c r="F3420" s="17"/>
    </row>
    <row r="3421" ht="12.75">
      <c r="F3421" s="17"/>
    </row>
    <row r="3422" ht="12.75">
      <c r="F3422" s="17"/>
    </row>
    <row r="3423" ht="12.75">
      <c r="F3423" s="17"/>
    </row>
    <row r="3424" ht="12.75">
      <c r="F3424" s="17"/>
    </row>
    <row r="3425" ht="12.75">
      <c r="F3425" s="17"/>
    </row>
    <row r="3426" ht="12.75">
      <c r="F3426" s="17"/>
    </row>
    <row r="3427" ht="12.75">
      <c r="F3427" s="17"/>
    </row>
    <row r="3428" ht="12.75">
      <c r="F3428" s="17"/>
    </row>
    <row r="3429" ht="12.75">
      <c r="F3429" s="17"/>
    </row>
    <row r="3430" ht="12.75">
      <c r="F3430" s="17"/>
    </row>
    <row r="3431" ht="12.75">
      <c r="F3431" s="17"/>
    </row>
    <row r="3432" ht="12.75">
      <c r="F3432" s="17"/>
    </row>
    <row r="3433" ht="12.75">
      <c r="F3433" s="17"/>
    </row>
    <row r="3434" ht="12.75">
      <c r="F3434" s="17"/>
    </row>
    <row r="3435" ht="12.75">
      <c r="F3435" s="17"/>
    </row>
    <row r="3436" ht="12.75">
      <c r="F3436" s="17"/>
    </row>
    <row r="3437" ht="12.75">
      <c r="F3437" s="17"/>
    </row>
    <row r="3438" ht="12.75">
      <c r="F3438" s="17"/>
    </row>
    <row r="3439" ht="12.75">
      <c r="F3439" s="17"/>
    </row>
    <row r="3440" ht="12.75">
      <c r="F3440" s="17"/>
    </row>
    <row r="3441" ht="12.75">
      <c r="F3441" s="17"/>
    </row>
    <row r="3442" ht="12.75">
      <c r="F3442" s="17"/>
    </row>
    <row r="3443" ht="12.75">
      <c r="F3443" s="17"/>
    </row>
    <row r="3444" ht="12.75">
      <c r="F3444" s="17"/>
    </row>
    <row r="3445" ht="12.75">
      <c r="F3445" s="17"/>
    </row>
    <row r="3446" ht="12.75">
      <c r="F3446" s="17"/>
    </row>
    <row r="3447" ht="12.75">
      <c r="F3447" s="17"/>
    </row>
    <row r="3448" ht="12.75">
      <c r="F3448" s="17"/>
    </row>
    <row r="3449" ht="12.75">
      <c r="F3449" s="17"/>
    </row>
    <row r="3450" ht="12.75">
      <c r="F3450" s="17"/>
    </row>
    <row r="3451" ht="12.75">
      <c r="F3451" s="17"/>
    </row>
    <row r="3452" ht="12.75">
      <c r="F3452" s="17"/>
    </row>
    <row r="3453" ht="12.75">
      <c r="F3453" s="17"/>
    </row>
    <row r="3454" ht="12.75">
      <c r="F3454" s="17"/>
    </row>
    <row r="3455" ht="12.75">
      <c r="F3455" s="17"/>
    </row>
    <row r="3456" ht="12.75">
      <c r="F3456" s="17"/>
    </row>
    <row r="3457" ht="12.75">
      <c r="F3457" s="17"/>
    </row>
    <row r="3458" ht="12.75">
      <c r="F3458" s="17"/>
    </row>
    <row r="3459" ht="12.75">
      <c r="F3459" s="17"/>
    </row>
    <row r="3460" ht="12.75">
      <c r="F3460" s="17"/>
    </row>
    <row r="3461" ht="12.75">
      <c r="F3461" s="17"/>
    </row>
    <row r="3462" ht="12.75">
      <c r="F3462" s="17"/>
    </row>
    <row r="3463" ht="12.75">
      <c r="F3463" s="17"/>
    </row>
    <row r="3464" ht="12.75">
      <c r="F3464" s="17"/>
    </row>
    <row r="3465" ht="12.75">
      <c r="F3465" s="17"/>
    </row>
    <row r="3466" ht="12.75">
      <c r="F3466" s="17"/>
    </row>
    <row r="3467" ht="12.75">
      <c r="F3467" s="17"/>
    </row>
    <row r="3468" ht="12.75">
      <c r="F3468" s="17"/>
    </row>
    <row r="3469" ht="12.75">
      <c r="F3469" s="17"/>
    </row>
    <row r="3470" ht="12.75">
      <c r="F3470" s="17"/>
    </row>
    <row r="3471" ht="12.75">
      <c r="F3471" s="17"/>
    </row>
    <row r="3472" ht="12.75">
      <c r="F3472" s="17"/>
    </row>
    <row r="3473" ht="12.75">
      <c r="F3473" s="17"/>
    </row>
    <row r="3474" ht="12.75">
      <c r="F3474" s="17"/>
    </row>
    <row r="3475" ht="12.75">
      <c r="F3475" s="17"/>
    </row>
    <row r="3476" ht="12.75">
      <c r="F3476" s="17"/>
    </row>
    <row r="3477" ht="12.75">
      <c r="F3477" s="17"/>
    </row>
    <row r="3478" ht="12.75">
      <c r="F3478" s="17"/>
    </row>
    <row r="3479" ht="12.75">
      <c r="F3479" s="17"/>
    </row>
    <row r="3480" ht="12.75">
      <c r="F3480" s="17"/>
    </row>
    <row r="3481" ht="12.75">
      <c r="F3481" s="17"/>
    </row>
    <row r="3482" ht="12.75">
      <c r="F3482" s="17"/>
    </row>
    <row r="3483" ht="12.75">
      <c r="F3483" s="17"/>
    </row>
    <row r="3484" ht="12.75">
      <c r="F3484" s="17"/>
    </row>
    <row r="3485" ht="12.75">
      <c r="F3485" s="17"/>
    </row>
    <row r="3486" ht="12.75">
      <c r="F3486" s="17"/>
    </row>
    <row r="3487" ht="12.75">
      <c r="F3487" s="17"/>
    </row>
    <row r="3488" ht="12.75">
      <c r="F3488" s="17"/>
    </row>
    <row r="3489" ht="12.75">
      <c r="F3489" s="17"/>
    </row>
    <row r="3490" ht="12.75">
      <c r="F3490" s="17"/>
    </row>
    <row r="3491" ht="12.75">
      <c r="F3491" s="17"/>
    </row>
    <row r="3492" ht="12.75">
      <c r="F3492" s="17"/>
    </row>
    <row r="3493" ht="12.75">
      <c r="F3493" s="17"/>
    </row>
    <row r="3494" ht="12.75">
      <c r="F3494" s="17"/>
    </row>
    <row r="3495" ht="12.75">
      <c r="F3495" s="17"/>
    </row>
    <row r="3496" ht="12.75">
      <c r="F3496" s="17"/>
    </row>
    <row r="3497" ht="12.75">
      <c r="F3497" s="17"/>
    </row>
    <row r="3498" ht="12.75">
      <c r="F3498" s="17"/>
    </row>
    <row r="3499" ht="12.75">
      <c r="F3499" s="17"/>
    </row>
    <row r="3500" ht="12.75">
      <c r="F3500" s="17"/>
    </row>
    <row r="3501" ht="12.75">
      <c r="F3501" s="17"/>
    </row>
    <row r="3502" ht="12.75">
      <c r="F3502" s="17"/>
    </row>
    <row r="3503" ht="12.75">
      <c r="F3503" s="17"/>
    </row>
    <row r="3504" ht="12.75">
      <c r="F3504" s="17"/>
    </row>
    <row r="3505" ht="12.75">
      <c r="F3505" s="17"/>
    </row>
    <row r="3506" ht="12.75">
      <c r="F3506" s="17"/>
    </row>
    <row r="3507" ht="12.75">
      <c r="F3507" s="17"/>
    </row>
    <row r="3508" ht="12.75">
      <c r="F3508" s="17"/>
    </row>
    <row r="3509" ht="12.75">
      <c r="F3509" s="17"/>
    </row>
    <row r="3510" ht="12.75">
      <c r="F3510" s="17"/>
    </row>
    <row r="3511" ht="12.75">
      <c r="F3511" s="17"/>
    </row>
    <row r="3512" ht="12.75">
      <c r="F3512" s="17"/>
    </row>
    <row r="3513" ht="12.75">
      <c r="F3513" s="17"/>
    </row>
    <row r="3514" ht="12.75">
      <c r="F3514" s="17"/>
    </row>
    <row r="3515" ht="12.75">
      <c r="F3515" s="17"/>
    </row>
    <row r="3516" ht="12.75">
      <c r="F3516" s="17"/>
    </row>
    <row r="3517" ht="12.75">
      <c r="F3517" s="17"/>
    </row>
    <row r="3518" ht="12.75">
      <c r="F3518" s="17"/>
    </row>
    <row r="3519" ht="12.75">
      <c r="F3519" s="17"/>
    </row>
    <row r="3520" ht="12.75">
      <c r="F3520" s="17"/>
    </row>
    <row r="3521" ht="12.75">
      <c r="F3521" s="17"/>
    </row>
    <row r="3522" ht="12.75">
      <c r="F3522" s="17"/>
    </row>
    <row r="3523" ht="12.75">
      <c r="F3523" s="17"/>
    </row>
    <row r="3524" ht="12.75">
      <c r="F3524" s="17"/>
    </row>
    <row r="3525" ht="12.75">
      <c r="F3525" s="17"/>
    </row>
    <row r="3526" ht="12.75">
      <c r="F3526" s="17"/>
    </row>
    <row r="3527" ht="12.75">
      <c r="F3527" s="17"/>
    </row>
    <row r="3528" ht="12.75">
      <c r="F3528" s="17"/>
    </row>
    <row r="3529" ht="12.75">
      <c r="F3529" s="17"/>
    </row>
    <row r="3530" ht="12.75">
      <c r="F3530" s="17"/>
    </row>
    <row r="3531" ht="12.75">
      <c r="F3531" s="17"/>
    </row>
    <row r="3532" ht="12.75">
      <c r="F3532" s="17"/>
    </row>
    <row r="3533" ht="12.75">
      <c r="F3533" s="17"/>
    </row>
    <row r="3534" ht="12.75">
      <c r="F3534" s="17"/>
    </row>
    <row r="3535" ht="12.75">
      <c r="F3535" s="17"/>
    </row>
    <row r="3536" ht="12.75">
      <c r="F3536" s="17"/>
    </row>
    <row r="3537" ht="12.75">
      <c r="F3537" s="17"/>
    </row>
    <row r="3538" ht="12.75">
      <c r="F3538" s="17"/>
    </row>
    <row r="3539" ht="12.75">
      <c r="F3539" s="17"/>
    </row>
    <row r="3540" ht="12.75">
      <c r="F3540" s="17"/>
    </row>
    <row r="3541" ht="12.75">
      <c r="F3541" s="17"/>
    </row>
    <row r="3542" ht="12.75">
      <c r="F3542" s="17"/>
    </row>
    <row r="3543" ht="12.75">
      <c r="F3543" s="17"/>
    </row>
    <row r="3544" ht="12.75">
      <c r="F3544" s="17"/>
    </row>
    <row r="3545" ht="12.75">
      <c r="F3545" s="17"/>
    </row>
    <row r="3546" ht="12.75">
      <c r="F3546" s="17"/>
    </row>
    <row r="3547" ht="12.75">
      <c r="F3547" s="17"/>
    </row>
    <row r="3548" ht="12.75">
      <c r="F3548" s="17"/>
    </row>
    <row r="3549" ht="12.75">
      <c r="F3549" s="17"/>
    </row>
    <row r="3550" ht="12.75">
      <c r="F3550" s="17"/>
    </row>
    <row r="3551" ht="12.75">
      <c r="F3551" s="17"/>
    </row>
    <row r="3552" ht="12.75">
      <c r="F3552" s="17"/>
    </row>
    <row r="3553" ht="12.75">
      <c r="F3553" s="17"/>
    </row>
    <row r="3554" ht="12.75">
      <c r="F3554" s="17"/>
    </row>
    <row r="3555" ht="12.75">
      <c r="F3555" s="17"/>
    </row>
    <row r="3556" ht="12.75">
      <c r="F3556" s="17"/>
    </row>
    <row r="3557" ht="12.75">
      <c r="F3557" s="17"/>
    </row>
    <row r="3558" ht="12.75">
      <c r="F3558" s="17"/>
    </row>
    <row r="3559" ht="12.75">
      <c r="F3559" s="17"/>
    </row>
    <row r="3560" ht="12.75">
      <c r="F3560" s="17"/>
    </row>
    <row r="3561" ht="12.75">
      <c r="F3561" s="17"/>
    </row>
    <row r="3562" ht="12.75">
      <c r="F3562" s="17"/>
    </row>
    <row r="3563" ht="12.75">
      <c r="F3563" s="17"/>
    </row>
    <row r="3564" ht="12.75">
      <c r="F3564" s="17"/>
    </row>
    <row r="3565" ht="12.75">
      <c r="F3565" s="17"/>
    </row>
    <row r="3566" ht="12.75">
      <c r="F3566" s="17"/>
    </row>
    <row r="3567" ht="12.75">
      <c r="F3567" s="17"/>
    </row>
    <row r="3568" ht="12.75">
      <c r="F3568" s="17"/>
    </row>
    <row r="3569" ht="12.75">
      <c r="F3569" s="17"/>
    </row>
    <row r="3570" ht="12.75">
      <c r="F3570" s="17"/>
    </row>
    <row r="3571" ht="12.75">
      <c r="F3571" s="17"/>
    </row>
    <row r="3572" ht="12.75">
      <c r="F3572" s="17"/>
    </row>
    <row r="3573" ht="12.75">
      <c r="F3573" s="17"/>
    </row>
    <row r="3574" ht="12.75">
      <c r="F3574" s="17"/>
    </row>
    <row r="3575" ht="12.75">
      <c r="F3575" s="17"/>
    </row>
    <row r="3576" ht="12.75">
      <c r="F3576" s="17"/>
    </row>
    <row r="3577" ht="12.75">
      <c r="F3577" s="17"/>
    </row>
    <row r="3578" ht="12.75">
      <c r="F3578" s="17"/>
    </row>
    <row r="3579" ht="12.75">
      <c r="F3579" s="17"/>
    </row>
    <row r="3580" ht="12.75">
      <c r="F3580" s="17"/>
    </row>
    <row r="3581" ht="12.75">
      <c r="F3581" s="17"/>
    </row>
    <row r="3582" ht="12.75">
      <c r="F3582" s="17"/>
    </row>
    <row r="3583" ht="12.75">
      <c r="F3583" s="17"/>
    </row>
    <row r="3584" ht="12.75">
      <c r="F3584" s="17"/>
    </row>
    <row r="3585" ht="12.75">
      <c r="F3585" s="17"/>
    </row>
    <row r="3586" ht="12.75">
      <c r="F3586" s="17"/>
    </row>
    <row r="3587" ht="12.75">
      <c r="F3587" s="17"/>
    </row>
    <row r="3588" ht="12.75">
      <c r="F3588" s="17"/>
    </row>
    <row r="3589" ht="12.75">
      <c r="F3589" s="17"/>
    </row>
    <row r="3590" ht="12.75">
      <c r="F3590" s="17"/>
    </row>
    <row r="3591" ht="12.75">
      <c r="F3591" s="17"/>
    </row>
    <row r="3592" ht="12.75">
      <c r="F3592" s="17"/>
    </row>
    <row r="3593" ht="12.75">
      <c r="F3593" s="17"/>
    </row>
    <row r="3594" ht="12.75">
      <c r="F3594" s="17"/>
    </row>
    <row r="3595" ht="12.75">
      <c r="F3595" s="17"/>
    </row>
    <row r="3596" ht="12.75">
      <c r="F3596" s="17"/>
    </row>
    <row r="3597" ht="12.75">
      <c r="F3597" s="17"/>
    </row>
    <row r="3598" ht="12.75">
      <c r="F3598" s="17"/>
    </row>
    <row r="3599" ht="12.75">
      <c r="F3599" s="17"/>
    </row>
    <row r="3600" ht="12.75">
      <c r="F3600" s="17"/>
    </row>
    <row r="3601" ht="12.75">
      <c r="F3601" s="17"/>
    </row>
    <row r="3602" ht="12.75">
      <c r="F3602" s="17"/>
    </row>
    <row r="3603" ht="12.75">
      <c r="F3603" s="17"/>
    </row>
    <row r="3604" ht="12.75">
      <c r="F3604" s="17"/>
    </row>
    <row r="3605" ht="12.75">
      <c r="F3605" s="17"/>
    </row>
    <row r="3606" ht="12.75">
      <c r="F3606" s="17"/>
    </row>
    <row r="3607" ht="12.75">
      <c r="F3607" s="17"/>
    </row>
    <row r="3608" ht="12.75">
      <c r="F3608" s="17"/>
    </row>
    <row r="3609" ht="12.75">
      <c r="F3609" s="17"/>
    </row>
    <row r="3610" ht="12.75">
      <c r="F3610" s="17"/>
    </row>
    <row r="3611" ht="12.75">
      <c r="F3611" s="17"/>
    </row>
    <row r="3612" ht="12.75">
      <c r="F3612" s="17"/>
    </row>
    <row r="3613" ht="12.75">
      <c r="F3613" s="17"/>
    </row>
    <row r="3614" ht="12.75">
      <c r="F3614" s="17"/>
    </row>
    <row r="3615" ht="12.75">
      <c r="F3615" s="17"/>
    </row>
    <row r="3616" ht="12.75">
      <c r="F3616" s="17"/>
    </row>
    <row r="3617" ht="12.75">
      <c r="F3617" s="17"/>
    </row>
    <row r="3618" ht="12.75">
      <c r="F3618" s="17"/>
    </row>
    <row r="3619" ht="12.75">
      <c r="F3619" s="17"/>
    </row>
    <row r="3620" ht="12.75">
      <c r="F3620" s="17"/>
    </row>
    <row r="3621" ht="12.75">
      <c r="F3621" s="17"/>
    </row>
    <row r="3622" ht="12.75">
      <c r="F3622" s="17"/>
    </row>
    <row r="3623" ht="12.75">
      <c r="F3623" s="17"/>
    </row>
    <row r="3624" ht="12.75">
      <c r="F3624" s="17"/>
    </row>
    <row r="3625" ht="12.75">
      <c r="F3625" s="17"/>
    </row>
    <row r="3626" ht="12.75">
      <c r="F3626" s="17"/>
    </row>
    <row r="3627" ht="12.75">
      <c r="F3627" s="17"/>
    </row>
    <row r="3628" ht="12.75">
      <c r="F3628" s="17"/>
    </row>
    <row r="3629" ht="12.75">
      <c r="F3629" s="17"/>
    </row>
    <row r="3630" ht="12.75">
      <c r="F3630" s="17"/>
    </row>
    <row r="3631" ht="12.75">
      <c r="F3631" s="17"/>
    </row>
    <row r="3632" ht="12.75">
      <c r="F3632" s="17"/>
    </row>
    <row r="3633" ht="12.75">
      <c r="F3633" s="17"/>
    </row>
    <row r="3634" ht="12.75">
      <c r="F3634" s="17"/>
    </row>
    <row r="3635" ht="12.75">
      <c r="F3635" s="17"/>
    </row>
    <row r="3636" ht="12.75">
      <c r="F3636" s="17"/>
    </row>
    <row r="3637" ht="12.75">
      <c r="F3637" s="17"/>
    </row>
    <row r="3638" ht="12.75">
      <c r="F3638" s="17"/>
    </row>
    <row r="3639" ht="12.75">
      <c r="F3639" s="17"/>
    </row>
    <row r="3640" ht="12.75">
      <c r="F3640" s="17"/>
    </row>
    <row r="3641" ht="12.75">
      <c r="F3641" s="17"/>
    </row>
    <row r="3642" ht="12.75">
      <c r="F3642" s="17"/>
    </row>
    <row r="3643" ht="12.75">
      <c r="F3643" s="17"/>
    </row>
    <row r="3644" ht="12.75">
      <c r="F3644" s="17"/>
    </row>
    <row r="3645" ht="12.75">
      <c r="F3645" s="17"/>
    </row>
    <row r="3646" ht="12.75">
      <c r="F3646" s="17"/>
    </row>
    <row r="3647" ht="12.75">
      <c r="F3647" s="17"/>
    </row>
    <row r="3648" ht="12.75">
      <c r="F3648" s="17"/>
    </row>
    <row r="3649" ht="12.75">
      <c r="F3649" s="17"/>
    </row>
    <row r="3650" ht="12.75">
      <c r="F3650" s="17"/>
    </row>
    <row r="3651" ht="12.75">
      <c r="F3651" s="17"/>
    </row>
    <row r="3652" ht="12.75">
      <c r="F3652" s="17"/>
    </row>
    <row r="3653" ht="12.75">
      <c r="F3653" s="17"/>
    </row>
    <row r="3654" ht="12.75">
      <c r="F3654" s="17"/>
    </row>
    <row r="3655" ht="12.75">
      <c r="F3655" s="17"/>
    </row>
    <row r="3656" ht="12.75">
      <c r="F3656" s="17"/>
    </row>
    <row r="3657" ht="12.75">
      <c r="F3657" s="17"/>
    </row>
    <row r="3658" ht="12.75">
      <c r="F3658" s="17"/>
    </row>
    <row r="3659" ht="12.75">
      <c r="F3659" s="17"/>
    </row>
    <row r="3660" ht="12.75">
      <c r="F3660" s="17"/>
    </row>
    <row r="3661" ht="12.75">
      <c r="F3661" s="17"/>
    </row>
    <row r="3662" ht="12.75">
      <c r="F3662" s="17"/>
    </row>
    <row r="3663" ht="12.75">
      <c r="F3663" s="17"/>
    </row>
    <row r="3664" ht="12.75">
      <c r="F3664" s="17"/>
    </row>
    <row r="3665" ht="12.75">
      <c r="F3665" s="17"/>
    </row>
    <row r="3666" ht="12.75">
      <c r="F3666" s="17"/>
    </row>
    <row r="3667" ht="12.75">
      <c r="F3667" s="17"/>
    </row>
    <row r="3668" ht="12.75">
      <c r="F3668" s="17"/>
    </row>
    <row r="3669" ht="12.75">
      <c r="F3669" s="17"/>
    </row>
    <row r="3670" ht="12.75">
      <c r="F3670" s="17"/>
    </row>
    <row r="3671" ht="12.75">
      <c r="F3671" s="17"/>
    </row>
    <row r="3672" ht="12.75">
      <c r="F3672" s="17"/>
    </row>
    <row r="3673" ht="12.75">
      <c r="F3673" s="17"/>
    </row>
    <row r="3674" ht="12.75">
      <c r="F3674" s="17"/>
    </row>
    <row r="3675" ht="12.75">
      <c r="F3675" s="17"/>
    </row>
    <row r="3676" ht="12.75">
      <c r="F3676" s="17"/>
    </row>
    <row r="3677" ht="12.75">
      <c r="F3677" s="17"/>
    </row>
    <row r="3678" ht="12.75">
      <c r="F3678" s="17"/>
    </row>
    <row r="3679" ht="12.75">
      <c r="F3679" s="17"/>
    </row>
    <row r="3680" ht="12.75">
      <c r="F3680" s="17"/>
    </row>
    <row r="3681" ht="12.75">
      <c r="F3681" s="17"/>
    </row>
    <row r="3682" ht="12.75">
      <c r="F3682" s="17"/>
    </row>
    <row r="3683" ht="12.75">
      <c r="F3683" s="17"/>
    </row>
    <row r="3684" ht="12.75">
      <c r="F3684" s="17"/>
    </row>
    <row r="3685" ht="12.75">
      <c r="F3685" s="17"/>
    </row>
    <row r="3686" ht="12.75">
      <c r="F3686" s="17"/>
    </row>
    <row r="3687" ht="12.75">
      <c r="F3687" s="17"/>
    </row>
    <row r="3688" ht="12.75">
      <c r="F3688" s="17"/>
    </row>
    <row r="3689" ht="12.75">
      <c r="F3689" s="17"/>
    </row>
    <row r="3690" ht="12.75">
      <c r="F3690" s="17"/>
    </row>
    <row r="3691" ht="12.75">
      <c r="F3691" s="17"/>
    </row>
    <row r="3692" ht="12.75">
      <c r="F3692" s="17"/>
    </row>
    <row r="3693" ht="12.75">
      <c r="F3693" s="17"/>
    </row>
    <row r="3694" ht="12.75">
      <c r="F3694" s="17"/>
    </row>
    <row r="3695" ht="12.75">
      <c r="F3695" s="17"/>
    </row>
    <row r="3696" ht="12.75">
      <c r="F3696" s="17"/>
    </row>
    <row r="3697" ht="12.75">
      <c r="F3697" s="17"/>
    </row>
    <row r="3698" ht="12.75">
      <c r="F3698" s="17"/>
    </row>
    <row r="3699" ht="12.75">
      <c r="F3699" s="17"/>
    </row>
    <row r="3700" ht="12.75">
      <c r="F3700" s="17"/>
    </row>
    <row r="3701" ht="12.75">
      <c r="F3701" s="17"/>
    </row>
    <row r="3702" ht="12.75">
      <c r="F3702" s="17"/>
    </row>
    <row r="3703" ht="12.75">
      <c r="F3703" s="17"/>
    </row>
    <row r="3704" ht="12.75">
      <c r="F3704" s="17"/>
    </row>
    <row r="3705" ht="12.75">
      <c r="F3705" s="17"/>
    </row>
    <row r="3706" ht="12.75">
      <c r="F3706" s="17"/>
    </row>
    <row r="3707" ht="12.75">
      <c r="F3707" s="17"/>
    </row>
    <row r="3708" ht="12.75">
      <c r="F3708" s="17"/>
    </row>
    <row r="3709" ht="12.75">
      <c r="F3709" s="17"/>
    </row>
    <row r="3710" ht="12.75">
      <c r="F3710" s="17"/>
    </row>
    <row r="3711" ht="12.75">
      <c r="F3711" s="17"/>
    </row>
    <row r="3712" ht="12.75">
      <c r="F3712" s="17"/>
    </row>
    <row r="3713" ht="12.75">
      <c r="F3713" s="17"/>
    </row>
    <row r="3714" ht="12.75">
      <c r="F3714" s="17"/>
    </row>
    <row r="3715" ht="12.75">
      <c r="F3715" s="17"/>
    </row>
    <row r="3716" ht="12.75">
      <c r="F3716" s="17"/>
    </row>
    <row r="3717" ht="12.75">
      <c r="F3717" s="17"/>
    </row>
    <row r="3718" ht="12.75">
      <c r="F3718" s="17"/>
    </row>
    <row r="3719" ht="12.75">
      <c r="F3719" s="17"/>
    </row>
    <row r="3720" ht="12.75">
      <c r="F3720" s="17"/>
    </row>
    <row r="3721" ht="12.75">
      <c r="F3721" s="17"/>
    </row>
    <row r="3722" ht="12.75">
      <c r="F3722" s="17"/>
    </row>
    <row r="3723" ht="12.75">
      <c r="F3723" s="17"/>
    </row>
    <row r="3724" ht="12.75">
      <c r="F3724" s="17"/>
    </row>
    <row r="3725" ht="12.75">
      <c r="F3725" s="17"/>
    </row>
    <row r="3726" ht="12.75">
      <c r="F3726" s="17"/>
    </row>
    <row r="3727" ht="12.75">
      <c r="F3727" s="17"/>
    </row>
    <row r="3728" ht="12.75">
      <c r="F3728" s="17"/>
    </row>
    <row r="3729" ht="12.75">
      <c r="F3729" s="17"/>
    </row>
    <row r="3730" ht="12.75">
      <c r="F3730" s="17"/>
    </row>
    <row r="3731" ht="12.75">
      <c r="F3731" s="17"/>
    </row>
    <row r="3732" ht="12.75">
      <c r="F3732" s="17"/>
    </row>
    <row r="3733" ht="12.75">
      <c r="F3733" s="17"/>
    </row>
    <row r="3734" ht="12.75">
      <c r="F3734" s="17"/>
    </row>
    <row r="3735" ht="12.75">
      <c r="F3735" s="17"/>
    </row>
    <row r="3736" ht="12.75">
      <c r="F3736" s="17"/>
    </row>
    <row r="3737" ht="12.75">
      <c r="F3737" s="17"/>
    </row>
    <row r="3738" ht="12.75">
      <c r="F3738" s="17"/>
    </row>
    <row r="3739" ht="12.75">
      <c r="F3739" s="17"/>
    </row>
    <row r="3740" ht="12.75">
      <c r="F3740" s="17"/>
    </row>
    <row r="3741" ht="12.75">
      <c r="F3741" s="17"/>
    </row>
    <row r="3742" ht="12.75">
      <c r="F3742" s="17"/>
    </row>
    <row r="3743" ht="12.75">
      <c r="F3743" s="17"/>
    </row>
    <row r="3744" ht="12.75">
      <c r="F3744" s="17"/>
    </row>
    <row r="3745" ht="12.75">
      <c r="F3745" s="17"/>
    </row>
    <row r="3746" ht="12.75">
      <c r="F3746" s="17"/>
    </row>
    <row r="3747" ht="12.75">
      <c r="F3747" s="17"/>
    </row>
    <row r="3748" ht="12.75">
      <c r="F3748" s="17"/>
    </row>
    <row r="3749" ht="12.75">
      <c r="F3749" s="17"/>
    </row>
    <row r="3750" ht="12.75">
      <c r="F3750" s="17"/>
    </row>
    <row r="3751" ht="12.75">
      <c r="F3751" s="17"/>
    </row>
    <row r="3752" ht="12.75">
      <c r="F3752" s="17"/>
    </row>
    <row r="3753" ht="12.75">
      <c r="F3753" s="17"/>
    </row>
    <row r="3754" ht="12.75">
      <c r="F3754" s="17"/>
    </row>
    <row r="3755" ht="12.75">
      <c r="F3755" s="17"/>
    </row>
    <row r="3756" ht="12.75">
      <c r="F3756" s="17"/>
    </row>
    <row r="3757" ht="12.75">
      <c r="F3757" s="17"/>
    </row>
    <row r="3758" ht="12.75">
      <c r="F3758" s="17"/>
    </row>
    <row r="3759" ht="12.75">
      <c r="F3759" s="17"/>
    </row>
    <row r="3760" ht="12.75">
      <c r="F3760" s="17"/>
    </row>
    <row r="3761" ht="12.75">
      <c r="F3761" s="17"/>
    </row>
    <row r="3762" ht="12.75">
      <c r="F3762" s="17"/>
    </row>
    <row r="3763" ht="12.75">
      <c r="F3763" s="17"/>
    </row>
    <row r="3764" ht="12.75">
      <c r="F3764" s="17"/>
    </row>
    <row r="3765" ht="12.75">
      <c r="F3765" s="17"/>
    </row>
    <row r="3766" ht="12.75">
      <c r="F3766" s="17"/>
    </row>
    <row r="3767" ht="12.75">
      <c r="F3767" s="17"/>
    </row>
    <row r="3768" ht="12.75">
      <c r="F3768" s="17"/>
    </row>
    <row r="3769" ht="12.75">
      <c r="F3769" s="17"/>
    </row>
    <row r="3770" ht="12.75">
      <c r="F3770" s="17"/>
    </row>
    <row r="3771" ht="12.75">
      <c r="F3771" s="17"/>
    </row>
    <row r="3772" ht="12.75">
      <c r="F3772" s="17"/>
    </row>
    <row r="3773" ht="12.75">
      <c r="F3773" s="17"/>
    </row>
    <row r="3774" ht="12.75">
      <c r="F3774" s="17"/>
    </row>
    <row r="3775" ht="12.75">
      <c r="F3775" s="17"/>
    </row>
    <row r="3776" ht="12.75">
      <c r="F3776" s="17"/>
    </row>
    <row r="3777" ht="12.75">
      <c r="F3777" s="17"/>
    </row>
    <row r="3778" ht="12.75">
      <c r="F3778" s="17"/>
    </row>
    <row r="3779" ht="12.75">
      <c r="F3779" s="17"/>
    </row>
    <row r="3780" ht="12.75">
      <c r="F3780" s="17"/>
    </row>
    <row r="3781" ht="12.75">
      <c r="F3781" s="17"/>
    </row>
    <row r="3782" ht="12.75">
      <c r="F3782" s="17"/>
    </row>
    <row r="3783" ht="12.75">
      <c r="F3783" s="17"/>
    </row>
    <row r="3784" ht="12.75">
      <c r="F3784" s="17"/>
    </row>
    <row r="3785" ht="12.75">
      <c r="F3785" s="17"/>
    </row>
    <row r="3786" ht="12.75">
      <c r="F3786" s="17"/>
    </row>
    <row r="3787" ht="12.75">
      <c r="F3787" s="17"/>
    </row>
    <row r="3788" ht="12.75">
      <c r="F3788" s="17"/>
    </row>
    <row r="3789" ht="12.75">
      <c r="F3789" s="17"/>
    </row>
    <row r="3790" ht="12.75">
      <c r="F3790" s="17"/>
    </row>
    <row r="3791" ht="12.75">
      <c r="F3791" s="17"/>
    </row>
    <row r="3792" ht="12.75">
      <c r="F3792" s="17"/>
    </row>
    <row r="3793" ht="12.75">
      <c r="F3793" s="17"/>
    </row>
    <row r="3794" ht="12.75">
      <c r="F3794" s="17"/>
    </row>
    <row r="3795" ht="12.75">
      <c r="F3795" s="17"/>
    </row>
    <row r="3796" ht="12.75">
      <c r="F3796" s="17"/>
    </row>
    <row r="3797" ht="12.75">
      <c r="F3797" s="17"/>
    </row>
    <row r="3798" ht="12.75">
      <c r="F3798" s="17"/>
    </row>
    <row r="3799" ht="12.75">
      <c r="F3799" s="17"/>
    </row>
    <row r="3800" ht="12.75">
      <c r="F3800" s="17"/>
    </row>
    <row r="3801" ht="12.75">
      <c r="F3801" s="17"/>
    </row>
    <row r="3802" ht="12.75">
      <c r="F3802" s="17"/>
    </row>
    <row r="3803" ht="12.75">
      <c r="F3803" s="17"/>
    </row>
    <row r="3804" ht="12.75">
      <c r="F3804" s="17"/>
    </row>
    <row r="3805" ht="12.75">
      <c r="F3805" s="17"/>
    </row>
    <row r="3806" ht="12.75">
      <c r="F3806" s="17"/>
    </row>
    <row r="3807" ht="12.75">
      <c r="F3807" s="17"/>
    </row>
    <row r="3808" ht="12.75">
      <c r="F3808" s="17"/>
    </row>
    <row r="3809" ht="12.75">
      <c r="F3809" s="17"/>
    </row>
    <row r="3810" ht="12.75">
      <c r="F3810" s="17"/>
    </row>
    <row r="3811" ht="12.75">
      <c r="F3811" s="17"/>
    </row>
    <row r="3812" ht="12.75">
      <c r="F3812" s="17"/>
    </row>
    <row r="3813" ht="12.75">
      <c r="F3813" s="17"/>
    </row>
    <row r="3814" ht="12.75">
      <c r="F3814" s="17"/>
    </row>
    <row r="3815" ht="12.75">
      <c r="F3815" s="17"/>
    </row>
    <row r="3816" ht="12.75">
      <c r="F3816" s="17"/>
    </row>
    <row r="3817" ht="12.75">
      <c r="F3817" s="17"/>
    </row>
    <row r="3818" ht="12.75">
      <c r="F3818" s="17"/>
    </row>
    <row r="3819" ht="12.75">
      <c r="F3819" s="17"/>
    </row>
    <row r="3820" ht="12.75">
      <c r="F3820" s="17"/>
    </row>
    <row r="3821" ht="12.75">
      <c r="F3821" s="17"/>
    </row>
    <row r="3822" ht="12.75">
      <c r="F3822" s="17"/>
    </row>
    <row r="3823" ht="12.75">
      <c r="F3823" s="17"/>
    </row>
    <row r="3824" ht="12.75">
      <c r="F3824" s="17"/>
    </row>
    <row r="3825" ht="12.75">
      <c r="F3825" s="17"/>
    </row>
    <row r="3826" ht="12.75">
      <c r="F3826" s="17"/>
    </row>
    <row r="3827" ht="12.75">
      <c r="F3827" s="17"/>
    </row>
    <row r="3828" ht="12.75">
      <c r="F3828" s="17"/>
    </row>
    <row r="3829" ht="12.75">
      <c r="F3829" s="17"/>
    </row>
    <row r="3830" ht="12.75">
      <c r="F3830" s="17"/>
    </row>
    <row r="3831" ht="12.75">
      <c r="F3831" s="17"/>
    </row>
    <row r="3832" ht="12.75">
      <c r="F3832" s="17"/>
    </row>
    <row r="3833" ht="12.75">
      <c r="F3833" s="17"/>
    </row>
    <row r="3834" ht="12.75">
      <c r="F3834" s="17"/>
    </row>
    <row r="3835" ht="12.75">
      <c r="F3835" s="17"/>
    </row>
    <row r="3836" ht="12.75">
      <c r="F3836" s="17"/>
    </row>
    <row r="3837" ht="12.75">
      <c r="F3837" s="17"/>
    </row>
    <row r="3838" ht="12.75">
      <c r="F3838" s="17"/>
    </row>
    <row r="3839" ht="12.75">
      <c r="F3839" s="17"/>
    </row>
    <row r="3840" ht="12.75">
      <c r="F3840" s="17"/>
    </row>
    <row r="3841" ht="12.75">
      <c r="F3841" s="17"/>
    </row>
    <row r="3842" ht="12.75">
      <c r="F3842" s="17"/>
    </row>
    <row r="3843" ht="12.75">
      <c r="F3843" s="17"/>
    </row>
    <row r="3844" ht="12.75">
      <c r="F3844" s="17"/>
    </row>
    <row r="3845" ht="12.75">
      <c r="F3845" s="17"/>
    </row>
    <row r="3846" ht="12.75">
      <c r="F3846" s="17"/>
    </row>
    <row r="3847" ht="12.75">
      <c r="F3847" s="17"/>
    </row>
    <row r="3848" ht="12.75">
      <c r="F3848" s="17"/>
    </row>
    <row r="3849" ht="12.75">
      <c r="F3849" s="17"/>
    </row>
    <row r="3850" ht="12.75">
      <c r="F3850" s="17"/>
    </row>
    <row r="3851" ht="12.75">
      <c r="F3851" s="17"/>
    </row>
    <row r="3852" ht="12.75">
      <c r="F3852" s="17"/>
    </row>
    <row r="3853" ht="12.75">
      <c r="F3853" s="17"/>
    </row>
    <row r="3854" ht="12.75">
      <c r="F3854" s="17"/>
    </row>
    <row r="3855" ht="12.75">
      <c r="F3855" s="17"/>
    </row>
    <row r="3856" ht="12.75">
      <c r="F3856" s="17"/>
    </row>
    <row r="3857" ht="12.75">
      <c r="F3857" s="17"/>
    </row>
    <row r="3858" ht="12.75">
      <c r="F3858" s="17"/>
    </row>
    <row r="3859" ht="12.75">
      <c r="F3859" s="17"/>
    </row>
    <row r="3860" ht="12.75">
      <c r="F3860" s="17"/>
    </row>
    <row r="3861" ht="12.75">
      <c r="F3861" s="17"/>
    </row>
    <row r="3862" ht="12.75">
      <c r="F3862" s="17"/>
    </row>
    <row r="3863" ht="12.75">
      <c r="F3863" s="17"/>
    </row>
    <row r="3864" ht="12.75">
      <c r="F3864" s="17"/>
    </row>
    <row r="3865" ht="12.75">
      <c r="F3865" s="17"/>
    </row>
    <row r="3866" ht="12.75">
      <c r="F3866" s="17"/>
    </row>
    <row r="3867" ht="12.75">
      <c r="F3867" s="17"/>
    </row>
    <row r="3868" ht="12.75">
      <c r="F3868" s="17"/>
    </row>
    <row r="3869" ht="12.75">
      <c r="F3869" s="17"/>
    </row>
    <row r="3870" ht="12.75">
      <c r="F3870" s="17"/>
    </row>
    <row r="3871" ht="12.75">
      <c r="F3871" s="17"/>
    </row>
    <row r="3872" ht="12.75">
      <c r="F3872" s="17"/>
    </row>
    <row r="3873" ht="12.75">
      <c r="F3873" s="17"/>
    </row>
    <row r="3874" ht="12.75">
      <c r="F3874" s="17"/>
    </row>
    <row r="3875" ht="12.75">
      <c r="F3875" s="17"/>
    </row>
    <row r="3876" ht="12.75">
      <c r="F3876" s="17"/>
    </row>
    <row r="3877" ht="12.75">
      <c r="F3877" s="17"/>
    </row>
    <row r="3878" ht="12.75">
      <c r="F3878" s="17"/>
    </row>
    <row r="3879" ht="12.75">
      <c r="F3879" s="17"/>
    </row>
    <row r="3880" ht="12.75">
      <c r="F3880" s="17"/>
    </row>
    <row r="3881" ht="12.75">
      <c r="F3881" s="17"/>
    </row>
    <row r="3882" ht="12.75">
      <c r="F3882" s="17"/>
    </row>
    <row r="3883" ht="12.75">
      <c r="F3883" s="17"/>
    </row>
    <row r="3884" ht="12.75">
      <c r="F3884" s="17"/>
    </row>
    <row r="3885" ht="12.75">
      <c r="F3885" s="17"/>
    </row>
    <row r="3886" ht="12.75">
      <c r="F3886" s="17"/>
    </row>
    <row r="3887" ht="12.75">
      <c r="F3887" s="17"/>
    </row>
    <row r="3888" ht="12.75">
      <c r="F3888" s="17"/>
    </row>
    <row r="3889" ht="12.75">
      <c r="F3889" s="17"/>
    </row>
    <row r="3890" ht="12.75">
      <c r="F3890" s="17"/>
    </row>
    <row r="3891" ht="12.75">
      <c r="F3891" s="17"/>
    </row>
    <row r="3892" ht="12.75">
      <c r="F3892" s="17"/>
    </row>
    <row r="3893" ht="12.75">
      <c r="F3893" s="17"/>
    </row>
    <row r="3894" ht="12.75">
      <c r="F3894" s="17"/>
    </row>
    <row r="3895" ht="12.75">
      <c r="F3895" s="17"/>
    </row>
    <row r="3896" ht="12.75">
      <c r="F3896" s="17"/>
    </row>
    <row r="3897" ht="12.75">
      <c r="F3897" s="17"/>
    </row>
    <row r="3898" ht="12.75">
      <c r="F3898" s="17"/>
    </row>
    <row r="3899" ht="12.75">
      <c r="F3899" s="17"/>
    </row>
    <row r="3900" ht="12.75">
      <c r="F3900" s="17"/>
    </row>
    <row r="3901" ht="12.75">
      <c r="F3901" s="17"/>
    </row>
    <row r="3902" ht="12.75">
      <c r="F3902" s="17"/>
    </row>
    <row r="3903" ht="12.75">
      <c r="F3903" s="17"/>
    </row>
    <row r="3904" ht="12.75">
      <c r="F3904" s="17"/>
    </row>
    <row r="3905" ht="12.75">
      <c r="F3905" s="17"/>
    </row>
    <row r="3906" ht="12.75">
      <c r="F3906" s="17"/>
    </row>
    <row r="3907" ht="12.75">
      <c r="F3907" s="17"/>
    </row>
    <row r="3908" ht="12.75">
      <c r="F3908" s="17"/>
    </row>
    <row r="3909" ht="12.75">
      <c r="F3909" s="17"/>
    </row>
    <row r="3910" ht="12.75">
      <c r="F3910" s="17"/>
    </row>
    <row r="3911" ht="12.75">
      <c r="F3911" s="17"/>
    </row>
    <row r="3912" ht="12.75">
      <c r="F3912" s="17"/>
    </row>
    <row r="3913" ht="12.75">
      <c r="F3913" s="17"/>
    </row>
    <row r="3914" ht="12.75">
      <c r="F3914" s="17"/>
    </row>
    <row r="3915" ht="12.75">
      <c r="F3915" s="17"/>
    </row>
    <row r="3916" ht="12.75">
      <c r="F3916" s="17"/>
    </row>
    <row r="3917" ht="12.75">
      <c r="F3917" s="17"/>
    </row>
    <row r="3918" ht="12.75">
      <c r="F3918" s="17"/>
    </row>
    <row r="3919" ht="12.75">
      <c r="F3919" s="17"/>
    </row>
    <row r="3920" ht="12.75">
      <c r="F3920" s="17"/>
    </row>
    <row r="3921" ht="12.75">
      <c r="F3921" s="17"/>
    </row>
    <row r="3922" ht="12.75">
      <c r="F3922" s="17"/>
    </row>
    <row r="3923" ht="12.75">
      <c r="F3923" s="17"/>
    </row>
    <row r="3924" ht="12.75">
      <c r="F3924" s="17"/>
    </row>
    <row r="3925" ht="12.75">
      <c r="F3925" s="17"/>
    </row>
    <row r="3926" ht="12.75">
      <c r="F3926" s="17"/>
    </row>
    <row r="3927" ht="12.75">
      <c r="F3927" s="17"/>
    </row>
    <row r="3928" ht="12.75">
      <c r="F3928" s="17"/>
    </row>
    <row r="3929" ht="12.75">
      <c r="F3929" s="17"/>
    </row>
    <row r="3930" ht="12.75">
      <c r="F3930" s="17"/>
    </row>
    <row r="3931" ht="12.75">
      <c r="F3931" s="17"/>
    </row>
    <row r="3932" ht="12.75">
      <c r="F3932" s="17"/>
    </row>
    <row r="3933" ht="12.75">
      <c r="F3933" s="17"/>
    </row>
    <row r="3934" ht="12.75">
      <c r="F3934" s="17"/>
    </row>
    <row r="3935" ht="12.75">
      <c r="F3935" s="17"/>
    </row>
    <row r="3936" ht="12.75">
      <c r="F3936" s="17"/>
    </row>
    <row r="3937" ht="12.75">
      <c r="F3937" s="17"/>
    </row>
    <row r="3938" ht="12.75">
      <c r="F3938" s="17"/>
    </row>
    <row r="3939" ht="12.75">
      <c r="F3939" s="17"/>
    </row>
    <row r="3940" ht="12.75">
      <c r="F3940" s="17"/>
    </row>
    <row r="3941" ht="12.75">
      <c r="F3941" s="17"/>
    </row>
    <row r="3942" ht="12.75">
      <c r="F3942" s="17"/>
    </row>
    <row r="3943" ht="12.75">
      <c r="F3943" s="17"/>
    </row>
    <row r="3944" ht="12.75">
      <c r="F3944" s="17"/>
    </row>
    <row r="3945" ht="12.75">
      <c r="F3945" s="17"/>
    </row>
    <row r="3946" ht="12.75">
      <c r="F3946" s="17"/>
    </row>
    <row r="3947" ht="12.75">
      <c r="F3947" s="17"/>
    </row>
    <row r="3948" ht="12.75">
      <c r="F3948" s="17"/>
    </row>
    <row r="3949" ht="12.75">
      <c r="F3949" s="17"/>
    </row>
    <row r="3950" ht="12.75">
      <c r="F3950" s="17"/>
    </row>
    <row r="3951" ht="12.75">
      <c r="F3951" s="17"/>
    </row>
    <row r="3952" ht="12.75">
      <c r="F3952" s="17"/>
    </row>
    <row r="3953" ht="12.75">
      <c r="F3953" s="17"/>
    </row>
    <row r="3954" ht="12.75">
      <c r="F3954" s="17"/>
    </row>
    <row r="3955" ht="12.75">
      <c r="F3955" s="17"/>
    </row>
    <row r="3956" ht="12.75">
      <c r="F3956" s="17"/>
    </row>
    <row r="3957" ht="12.75">
      <c r="F3957" s="17"/>
    </row>
    <row r="3958" ht="12.75">
      <c r="F3958" s="17"/>
    </row>
    <row r="3959" ht="12.75">
      <c r="F3959" s="17"/>
    </row>
    <row r="3960" ht="12.75">
      <c r="F3960" s="17"/>
    </row>
    <row r="3961" ht="12.75">
      <c r="F3961" s="17"/>
    </row>
    <row r="3962" ht="12.75">
      <c r="F3962" s="17"/>
    </row>
    <row r="3963" ht="12.75">
      <c r="F3963" s="17"/>
    </row>
    <row r="3964" ht="12.75">
      <c r="F3964" s="17"/>
    </row>
    <row r="3965" ht="12.75">
      <c r="F3965" s="17"/>
    </row>
    <row r="3966" ht="12.75">
      <c r="F3966" s="17"/>
    </row>
    <row r="3967" ht="12.75">
      <c r="F3967" s="17"/>
    </row>
    <row r="3968" ht="12.75">
      <c r="F3968" s="17"/>
    </row>
    <row r="3969" ht="12.75">
      <c r="F3969" s="17"/>
    </row>
    <row r="3970" ht="12.75">
      <c r="F3970" s="17"/>
    </row>
    <row r="3971" ht="12.75">
      <c r="F3971" s="17"/>
    </row>
    <row r="3972" ht="12.75">
      <c r="F3972" s="17"/>
    </row>
    <row r="3973" ht="12.75">
      <c r="F3973" s="17"/>
    </row>
    <row r="3974" ht="12.75">
      <c r="F3974" s="17"/>
    </row>
    <row r="3975" ht="12.75">
      <c r="F3975" s="17"/>
    </row>
    <row r="3976" ht="12.75">
      <c r="F3976" s="17"/>
    </row>
    <row r="3977" ht="12.75">
      <c r="F3977" s="17"/>
    </row>
    <row r="3978" ht="12.75">
      <c r="F3978" s="17"/>
    </row>
    <row r="3979" ht="12.75">
      <c r="F3979" s="17"/>
    </row>
    <row r="3980" ht="12.75">
      <c r="F3980" s="17"/>
    </row>
    <row r="3981" ht="12.75">
      <c r="F3981" s="17"/>
    </row>
    <row r="3982" ht="12.75">
      <c r="F3982" s="17"/>
    </row>
    <row r="3983" ht="12.75">
      <c r="F3983" s="17"/>
    </row>
    <row r="3984" ht="12.75">
      <c r="F3984" s="17"/>
    </row>
    <row r="3985" ht="12.75">
      <c r="F3985" s="17"/>
    </row>
    <row r="3986" ht="12.75">
      <c r="F3986" s="17"/>
    </row>
    <row r="3987" ht="12.75">
      <c r="F3987" s="17"/>
    </row>
    <row r="3988" ht="12.75">
      <c r="F3988" s="17"/>
    </row>
    <row r="3989" ht="12.75">
      <c r="F3989" s="17"/>
    </row>
    <row r="3990" ht="12.75">
      <c r="F3990" s="17"/>
    </row>
    <row r="3991" ht="12.75">
      <c r="F3991" s="17"/>
    </row>
    <row r="3992" ht="12.75">
      <c r="F3992" s="17"/>
    </row>
    <row r="3993" ht="12.75">
      <c r="F3993" s="17"/>
    </row>
    <row r="3994" ht="12.75">
      <c r="F3994" s="17"/>
    </row>
    <row r="3995" ht="12.75">
      <c r="F3995" s="17"/>
    </row>
    <row r="3996" ht="12.75">
      <c r="F3996" s="17"/>
    </row>
    <row r="3997" ht="12.75">
      <c r="F3997" s="17"/>
    </row>
    <row r="3998" ht="12.75">
      <c r="F3998" s="17"/>
    </row>
    <row r="3999" ht="12.75">
      <c r="F3999" s="17"/>
    </row>
    <row r="4000" ht="12.75">
      <c r="F4000" s="17"/>
    </row>
    <row r="4001" ht="12.75">
      <c r="F4001" s="17"/>
    </row>
    <row r="4002" ht="12.75">
      <c r="F4002" s="17"/>
    </row>
    <row r="4003" ht="12.75">
      <c r="F4003" s="17"/>
    </row>
    <row r="4004" ht="12.75">
      <c r="F4004" s="17"/>
    </row>
    <row r="4005" ht="12.75">
      <c r="F4005" s="17"/>
    </row>
    <row r="4006" ht="12.75">
      <c r="F4006" s="17"/>
    </row>
    <row r="4007" ht="12.75">
      <c r="F4007" s="17"/>
    </row>
    <row r="4008" ht="12.75">
      <c r="F4008" s="17"/>
    </row>
    <row r="4009" ht="12.75">
      <c r="F4009" s="17"/>
    </row>
    <row r="4010" ht="12.75">
      <c r="F4010" s="17"/>
    </row>
    <row r="4011" ht="12.75">
      <c r="F4011" s="17"/>
    </row>
    <row r="4012" ht="12.75">
      <c r="F4012" s="17"/>
    </row>
    <row r="4013" ht="12.75">
      <c r="F4013" s="17"/>
    </row>
    <row r="4014" ht="12.75">
      <c r="F4014" s="17"/>
    </row>
    <row r="4015" ht="12.75">
      <c r="F4015" s="17"/>
    </row>
    <row r="4016" ht="12.75">
      <c r="F4016" s="17"/>
    </row>
    <row r="4017" ht="12.75">
      <c r="F4017" s="17"/>
    </row>
    <row r="4018" ht="12.75">
      <c r="F4018" s="17"/>
    </row>
    <row r="4019" ht="12.75">
      <c r="F4019" s="17"/>
    </row>
    <row r="4020" ht="12.75">
      <c r="F4020" s="17"/>
    </row>
    <row r="4021" ht="12.75">
      <c r="F4021" s="17"/>
    </row>
    <row r="4022" ht="12.75">
      <c r="F4022" s="17"/>
    </row>
    <row r="4023" ht="12.75">
      <c r="F4023" s="17"/>
    </row>
    <row r="4024" ht="12.75">
      <c r="F4024" s="17"/>
    </row>
    <row r="4025" ht="12.75">
      <c r="F4025" s="17"/>
    </row>
    <row r="4026" ht="12.75">
      <c r="F4026" s="17"/>
    </row>
    <row r="4027" ht="12.75">
      <c r="F4027" s="17"/>
    </row>
    <row r="4028" ht="12.75">
      <c r="F4028" s="17"/>
    </row>
    <row r="4029" ht="12.75">
      <c r="F4029" s="17"/>
    </row>
    <row r="4030" ht="12.75">
      <c r="F4030" s="17"/>
    </row>
    <row r="4031" ht="12.75">
      <c r="F4031" s="17"/>
    </row>
    <row r="4032" ht="12.75">
      <c r="F4032" s="17"/>
    </row>
    <row r="4033" ht="12.75">
      <c r="F4033" s="17"/>
    </row>
    <row r="4034" ht="12.75">
      <c r="F4034" s="17"/>
    </row>
    <row r="4035" ht="12.75">
      <c r="F4035" s="17"/>
    </row>
    <row r="4036" ht="12.75">
      <c r="F4036" s="17"/>
    </row>
    <row r="4037" ht="12.75">
      <c r="F4037" s="17"/>
    </row>
    <row r="4038" ht="12.75">
      <c r="F4038" s="17"/>
    </row>
    <row r="4039" ht="12.75">
      <c r="F4039" s="17"/>
    </row>
    <row r="4040" ht="12.75">
      <c r="F4040" s="17"/>
    </row>
    <row r="4041" ht="12.75">
      <c r="F4041" s="17"/>
    </row>
    <row r="4042" ht="12.75">
      <c r="F4042" s="17"/>
    </row>
    <row r="4043" ht="12.75">
      <c r="F4043" s="17"/>
    </row>
    <row r="4044" ht="12.75">
      <c r="F4044" s="17"/>
    </row>
    <row r="4045" ht="12.75">
      <c r="F4045" s="17"/>
    </row>
    <row r="4046" ht="12.75">
      <c r="F4046" s="17"/>
    </row>
    <row r="4047" ht="12.75">
      <c r="F4047" s="17"/>
    </row>
    <row r="4048" ht="12.75">
      <c r="F4048" s="17"/>
    </row>
    <row r="4049" ht="12.75">
      <c r="F4049" s="17"/>
    </row>
    <row r="4050" ht="12.75">
      <c r="F4050" s="17"/>
    </row>
    <row r="4051" ht="12.75">
      <c r="F4051" s="17"/>
    </row>
    <row r="4052" ht="12.75">
      <c r="F4052" s="17"/>
    </row>
    <row r="4053" ht="12.75">
      <c r="F4053" s="17"/>
    </row>
    <row r="4054" ht="12.75">
      <c r="F4054" s="17"/>
    </row>
    <row r="4055" ht="12.75">
      <c r="F4055" s="17"/>
    </row>
    <row r="4056" ht="12.75">
      <c r="F4056" s="17"/>
    </row>
    <row r="4057" ht="12.75">
      <c r="F4057" s="17"/>
    </row>
    <row r="4058" ht="12.75">
      <c r="F4058" s="17"/>
    </row>
    <row r="4059" ht="12.75">
      <c r="F4059" s="17"/>
    </row>
    <row r="4060" ht="12.75">
      <c r="F4060" s="17"/>
    </row>
    <row r="4061" ht="12.75">
      <c r="F4061" s="17"/>
    </row>
    <row r="4062" ht="12.75">
      <c r="F4062" s="17"/>
    </row>
    <row r="4063" ht="12.75">
      <c r="F4063" s="17"/>
    </row>
    <row r="4064" ht="12.75">
      <c r="F4064" s="17"/>
    </row>
    <row r="4065" ht="12.75">
      <c r="F4065" s="17"/>
    </row>
    <row r="4066" ht="12.75">
      <c r="F4066" s="17"/>
    </row>
    <row r="4067" ht="12.75">
      <c r="F4067" s="17"/>
    </row>
    <row r="4068" ht="12.75">
      <c r="F4068" s="17"/>
    </row>
    <row r="4069" ht="12.75">
      <c r="F4069" s="17"/>
    </row>
    <row r="4070" ht="12.75">
      <c r="F4070" s="17"/>
    </row>
    <row r="4071" ht="12.75">
      <c r="F4071" s="17"/>
    </row>
    <row r="4072" ht="12.75">
      <c r="F4072" s="17"/>
    </row>
    <row r="4073" ht="12.75">
      <c r="F4073" s="17"/>
    </row>
    <row r="4074" ht="12.75">
      <c r="F4074" s="17"/>
    </row>
    <row r="4075" ht="12.75">
      <c r="F4075" s="17"/>
    </row>
    <row r="4076" ht="12.75">
      <c r="F4076" s="17"/>
    </row>
    <row r="4077" ht="12.75">
      <c r="F4077" s="17"/>
    </row>
    <row r="4078" ht="12.75">
      <c r="F4078" s="17"/>
    </row>
    <row r="4079" ht="12.75">
      <c r="F4079" s="17"/>
    </row>
    <row r="4080" ht="12.75">
      <c r="F4080" s="17"/>
    </row>
    <row r="4081" ht="12.75">
      <c r="F4081" s="17"/>
    </row>
    <row r="4082" ht="12.75">
      <c r="F4082" s="17"/>
    </row>
    <row r="4083" ht="12.75">
      <c r="F4083" s="17"/>
    </row>
    <row r="4084" ht="12.75">
      <c r="F4084" s="17"/>
    </row>
    <row r="4085" ht="12.75">
      <c r="F4085" s="17"/>
    </row>
    <row r="4086" ht="12.75">
      <c r="F4086" s="17"/>
    </row>
    <row r="4087" ht="12.75">
      <c r="F4087" s="17"/>
    </row>
    <row r="4088" ht="12.75">
      <c r="F4088" s="17"/>
    </row>
    <row r="4089" ht="12.75">
      <c r="F4089" s="17"/>
    </row>
    <row r="4090" ht="12.75">
      <c r="F4090" s="17"/>
    </row>
    <row r="4091" ht="12.75">
      <c r="F4091" s="17"/>
    </row>
    <row r="4092" ht="12.75">
      <c r="F4092" s="17"/>
    </row>
    <row r="4093" ht="12.75">
      <c r="F4093" s="17"/>
    </row>
    <row r="4094" ht="12.75">
      <c r="F4094" s="17"/>
    </row>
    <row r="4095" ht="12.75">
      <c r="F4095" s="17"/>
    </row>
    <row r="4096" ht="12.75">
      <c r="F4096" s="17"/>
    </row>
    <row r="4097" ht="12.75">
      <c r="F4097" s="17"/>
    </row>
    <row r="4098" ht="12.75">
      <c r="F4098" s="17"/>
    </row>
    <row r="4099" ht="12.75">
      <c r="F4099" s="17"/>
    </row>
    <row r="4100" ht="12.75">
      <c r="F4100" s="17"/>
    </row>
    <row r="4101" ht="12.75">
      <c r="F4101" s="17"/>
    </row>
    <row r="4102" ht="12.75">
      <c r="F4102" s="17"/>
    </row>
    <row r="4103" ht="12.75">
      <c r="F4103" s="17"/>
    </row>
    <row r="4104" ht="12.75">
      <c r="F4104" s="17"/>
    </row>
    <row r="4105" ht="12.75">
      <c r="F4105" s="17"/>
    </row>
    <row r="4106" ht="12.75">
      <c r="F4106" s="17"/>
    </row>
    <row r="4107" ht="12.75">
      <c r="F4107" s="17"/>
    </row>
    <row r="4108" ht="12.75">
      <c r="F4108" s="17"/>
    </row>
    <row r="4109" ht="12.75">
      <c r="F4109" s="17"/>
    </row>
    <row r="4110" ht="12.75">
      <c r="F4110" s="17"/>
    </row>
    <row r="4111" ht="12.75">
      <c r="F4111" s="17"/>
    </row>
    <row r="4112" ht="12.75">
      <c r="F4112" s="17"/>
    </row>
    <row r="4113" ht="12.75">
      <c r="F4113" s="17"/>
    </row>
    <row r="4114" ht="12.75">
      <c r="F4114" s="17"/>
    </row>
    <row r="4115" ht="12.75">
      <c r="F4115" s="17"/>
    </row>
    <row r="4116" ht="12.75">
      <c r="F4116" s="17"/>
    </row>
    <row r="4117" ht="12.75">
      <c r="F4117" s="17"/>
    </row>
    <row r="4118" ht="12.75">
      <c r="F4118" s="17"/>
    </row>
    <row r="4119" ht="12.75">
      <c r="F4119" s="17"/>
    </row>
    <row r="4120" ht="12.75">
      <c r="F4120" s="17"/>
    </row>
    <row r="4121" ht="12.75">
      <c r="F4121" s="17"/>
    </row>
    <row r="4122" ht="12.75">
      <c r="F4122" s="17"/>
    </row>
    <row r="4123" ht="12.75">
      <c r="F4123" s="17"/>
    </row>
    <row r="4124" ht="12.75">
      <c r="F4124" s="17"/>
    </row>
    <row r="4125" ht="12.75">
      <c r="F4125" s="17"/>
    </row>
    <row r="4126" ht="12.75">
      <c r="F4126" s="17"/>
    </row>
    <row r="4127" ht="12.75">
      <c r="F4127" s="17"/>
    </row>
    <row r="4128" ht="12.75">
      <c r="F4128" s="17"/>
    </row>
    <row r="4129" ht="12.75">
      <c r="F4129" s="17"/>
    </row>
    <row r="4130" ht="12.75">
      <c r="F4130" s="17"/>
    </row>
    <row r="4131" ht="12.75">
      <c r="F4131" s="17"/>
    </row>
    <row r="4132" ht="12.75">
      <c r="F4132" s="17"/>
    </row>
    <row r="4133" ht="12.75">
      <c r="F4133" s="17"/>
    </row>
    <row r="4134" ht="12.75">
      <c r="F4134" s="17"/>
    </row>
    <row r="4135" ht="12.75">
      <c r="F4135" s="17"/>
    </row>
    <row r="4136" ht="12.75">
      <c r="F4136" s="17"/>
    </row>
    <row r="4137" ht="12.75">
      <c r="F4137" s="17"/>
    </row>
    <row r="4138" ht="12.75">
      <c r="F4138" s="17"/>
    </row>
    <row r="4139" ht="12.75">
      <c r="F4139" s="17"/>
    </row>
    <row r="4140" ht="12.75">
      <c r="F4140" s="17"/>
    </row>
    <row r="4141" ht="12.75">
      <c r="F4141" s="17"/>
    </row>
    <row r="4142" ht="12.75">
      <c r="F4142" s="17"/>
    </row>
    <row r="4143" ht="12.75">
      <c r="F4143" s="17"/>
    </row>
    <row r="4144" ht="12.75">
      <c r="F4144" s="17"/>
    </row>
    <row r="4145" ht="12.75">
      <c r="F4145" s="17"/>
    </row>
    <row r="4146" ht="12.75">
      <c r="F4146" s="17"/>
    </row>
    <row r="4147" ht="12.75">
      <c r="F4147" s="17"/>
    </row>
    <row r="4148" ht="12.75">
      <c r="F4148" s="17"/>
    </row>
    <row r="4149" ht="12.75">
      <c r="F4149" s="17"/>
    </row>
    <row r="4150" ht="12.75">
      <c r="F4150" s="17"/>
    </row>
    <row r="4151" ht="12.75">
      <c r="F4151" s="17"/>
    </row>
    <row r="4152" ht="12.75">
      <c r="F4152" s="17"/>
    </row>
    <row r="4153" ht="12.75">
      <c r="F4153" s="17"/>
    </row>
    <row r="4154" ht="12.75">
      <c r="F4154" s="17"/>
    </row>
    <row r="4155" ht="12.75">
      <c r="F4155" s="17"/>
    </row>
    <row r="4156" ht="12.75">
      <c r="F4156" s="17"/>
    </row>
    <row r="4157" ht="12.75">
      <c r="F4157" s="17"/>
    </row>
    <row r="4158" ht="12.75">
      <c r="F4158" s="17"/>
    </row>
    <row r="4159" ht="12.75">
      <c r="F4159" s="17"/>
    </row>
    <row r="4160" ht="12.75">
      <c r="F4160" s="17"/>
    </row>
    <row r="4161" ht="12.75">
      <c r="F4161" s="17"/>
    </row>
    <row r="4162" ht="12.75">
      <c r="F4162" s="17"/>
    </row>
    <row r="4163" ht="12.75">
      <c r="F4163" s="17"/>
    </row>
    <row r="4164" ht="12.75">
      <c r="F4164" s="17"/>
    </row>
    <row r="4165" ht="12.75">
      <c r="F4165" s="17"/>
    </row>
    <row r="4166" ht="12.75">
      <c r="F4166" s="17"/>
    </row>
    <row r="4167" ht="12.75">
      <c r="F4167" s="17"/>
    </row>
    <row r="4168" ht="12.75">
      <c r="F4168" s="17"/>
    </row>
    <row r="4169" ht="12.75">
      <c r="F4169" s="17"/>
    </row>
    <row r="4170" ht="12.75">
      <c r="F4170" s="17"/>
    </row>
    <row r="4171" ht="12.75">
      <c r="F4171" s="17"/>
    </row>
    <row r="4172" ht="12.75">
      <c r="F4172" s="17"/>
    </row>
    <row r="4173" ht="12.75">
      <c r="F4173" s="17"/>
    </row>
    <row r="4174" ht="12.75">
      <c r="F4174" s="17"/>
    </row>
    <row r="4175" ht="12.75">
      <c r="F4175" s="17"/>
    </row>
    <row r="4176" ht="12.75">
      <c r="F4176" s="17"/>
    </row>
    <row r="4177" ht="12.75">
      <c r="F4177" s="17"/>
    </row>
    <row r="4178" ht="12.75">
      <c r="F4178" s="17"/>
    </row>
    <row r="4179" ht="12.75">
      <c r="F4179" s="17"/>
    </row>
    <row r="4180" ht="12.75">
      <c r="F4180" s="17"/>
    </row>
    <row r="4181" ht="12.75">
      <c r="F4181" s="17"/>
    </row>
    <row r="4182" ht="12.75">
      <c r="F4182" s="17"/>
    </row>
    <row r="4183" ht="12.75">
      <c r="F4183" s="17"/>
    </row>
    <row r="4184" ht="12.75">
      <c r="F4184" s="17"/>
    </row>
    <row r="4185" ht="12.75">
      <c r="F4185" s="17"/>
    </row>
    <row r="4186" ht="12.75">
      <c r="F4186" s="17"/>
    </row>
    <row r="4187" ht="12.75">
      <c r="F4187" s="17"/>
    </row>
    <row r="4188" ht="12.75">
      <c r="F4188" s="17"/>
    </row>
    <row r="4189" ht="12.75">
      <c r="F4189" s="17"/>
    </row>
    <row r="4190" ht="12.75">
      <c r="F4190" s="17"/>
    </row>
    <row r="4191" ht="12.75">
      <c r="F4191" s="17"/>
    </row>
    <row r="4192" ht="12.75">
      <c r="F4192" s="17"/>
    </row>
    <row r="4193" ht="12.75">
      <c r="F4193" s="17"/>
    </row>
    <row r="4194" ht="12.75">
      <c r="F4194" s="17"/>
    </row>
    <row r="4195" ht="12.75">
      <c r="F4195" s="17"/>
    </row>
    <row r="4196" ht="12.75">
      <c r="F4196" s="17"/>
    </row>
    <row r="4197" ht="12.75">
      <c r="F4197" s="17"/>
    </row>
    <row r="4198" ht="12.75">
      <c r="F4198" s="17"/>
    </row>
    <row r="4199" ht="12.75">
      <c r="F4199" s="17"/>
    </row>
    <row r="4200" ht="12.75">
      <c r="F4200" s="17"/>
    </row>
    <row r="4201" ht="12.75">
      <c r="F4201" s="17"/>
    </row>
    <row r="4202" ht="12.75">
      <c r="F4202" s="17"/>
    </row>
    <row r="4203" ht="12.75">
      <c r="F4203" s="17"/>
    </row>
    <row r="4204" ht="12.75">
      <c r="F4204" s="17"/>
    </row>
    <row r="4205" ht="12.75">
      <c r="F4205" s="17"/>
    </row>
    <row r="4206" ht="12.75">
      <c r="F4206" s="17"/>
    </row>
    <row r="4207" ht="12.75">
      <c r="F4207" s="17"/>
    </row>
    <row r="4208" ht="12.75">
      <c r="F4208" s="17"/>
    </row>
    <row r="4209" ht="12.75">
      <c r="F4209" s="17"/>
    </row>
    <row r="4210" ht="12.75">
      <c r="F4210" s="17"/>
    </row>
    <row r="4211" ht="12.75">
      <c r="F4211" s="17"/>
    </row>
    <row r="4212" ht="12.75">
      <c r="F4212" s="17"/>
    </row>
    <row r="4213" ht="12.75">
      <c r="F4213" s="17"/>
    </row>
    <row r="4214" ht="12.75">
      <c r="F4214" s="17"/>
    </row>
    <row r="4215" ht="12.75">
      <c r="F4215" s="17"/>
    </row>
    <row r="4216" ht="12.75">
      <c r="F4216" s="17"/>
    </row>
    <row r="4217" ht="12.75">
      <c r="F4217" s="17"/>
    </row>
    <row r="4218" ht="12.75">
      <c r="F4218" s="17"/>
    </row>
    <row r="4219" ht="12.75">
      <c r="F4219" s="17"/>
    </row>
    <row r="4220" ht="12.75">
      <c r="F4220" s="17"/>
    </row>
    <row r="4221" ht="12.75">
      <c r="F4221" s="17"/>
    </row>
    <row r="4222" ht="12.75">
      <c r="F4222" s="17"/>
    </row>
    <row r="4223" ht="12.75">
      <c r="F4223" s="17"/>
    </row>
    <row r="4224" ht="12.75">
      <c r="F4224" s="17"/>
    </row>
    <row r="4225" ht="12.75">
      <c r="F4225" s="17"/>
    </row>
    <row r="4226" ht="12.75">
      <c r="F4226" s="17"/>
    </row>
    <row r="4227" ht="12.75">
      <c r="F4227" s="17"/>
    </row>
    <row r="4228" ht="12.75">
      <c r="F4228" s="17"/>
    </row>
    <row r="4229" ht="12.75">
      <c r="F4229" s="17"/>
    </row>
    <row r="4230" ht="12.75">
      <c r="F4230" s="17"/>
    </row>
    <row r="4231" ht="12.75">
      <c r="F4231" s="17"/>
    </row>
    <row r="4232" ht="12.75">
      <c r="F4232" s="17"/>
    </row>
    <row r="4233" ht="12.75">
      <c r="F4233" s="17"/>
    </row>
    <row r="4234" ht="12.75">
      <c r="F4234" s="17"/>
    </row>
    <row r="4235" ht="12.75">
      <c r="F4235" s="17"/>
    </row>
    <row r="4236" ht="12.75">
      <c r="F4236" s="17"/>
    </row>
    <row r="4237" ht="12.75">
      <c r="F4237" s="17"/>
    </row>
    <row r="4238" ht="12.75">
      <c r="F4238" s="17"/>
    </row>
    <row r="4239" ht="12.75">
      <c r="F4239" s="17"/>
    </row>
    <row r="4240" ht="12.75">
      <c r="F4240" s="17"/>
    </row>
    <row r="4241" ht="12.75">
      <c r="F4241" s="17"/>
    </row>
    <row r="4242" ht="12.75">
      <c r="F4242" s="17"/>
    </row>
    <row r="4243" ht="12.75">
      <c r="F4243" s="17"/>
    </row>
    <row r="4244" ht="12.75">
      <c r="F4244" s="17"/>
    </row>
    <row r="4245" ht="12.75">
      <c r="F4245" s="17"/>
    </row>
    <row r="4246" ht="12.75">
      <c r="F4246" s="17"/>
    </row>
    <row r="4247" ht="12.75">
      <c r="F4247" s="17"/>
    </row>
    <row r="4248" ht="12.75">
      <c r="F4248" s="17"/>
    </row>
    <row r="4249" ht="12.75">
      <c r="F4249" s="17"/>
    </row>
    <row r="4250" ht="12.75">
      <c r="F4250" s="17"/>
    </row>
    <row r="4251" ht="12.75">
      <c r="F4251" s="17"/>
    </row>
    <row r="4252" ht="12.75">
      <c r="F4252" s="17"/>
    </row>
    <row r="4253" ht="12.75">
      <c r="F4253" s="17"/>
    </row>
    <row r="4254" ht="12.75">
      <c r="F4254" s="17"/>
    </row>
    <row r="4255" ht="12.75">
      <c r="F4255" s="17"/>
    </row>
    <row r="4256" ht="12.75">
      <c r="F4256" s="17"/>
    </row>
    <row r="4257" ht="12.75">
      <c r="F4257" s="17"/>
    </row>
    <row r="4258" ht="12.75">
      <c r="F4258" s="17"/>
    </row>
    <row r="4259" ht="12.75">
      <c r="F4259" s="17"/>
    </row>
    <row r="4260" ht="12.75">
      <c r="F4260" s="17"/>
    </row>
    <row r="4261" ht="12.75">
      <c r="F4261" s="17"/>
    </row>
    <row r="4262" ht="12.75">
      <c r="F4262" s="17"/>
    </row>
    <row r="4263" ht="12.75">
      <c r="F4263" s="17"/>
    </row>
    <row r="4264" ht="12.75">
      <c r="F4264" s="17"/>
    </row>
    <row r="4265" ht="12.75">
      <c r="F4265" s="17"/>
    </row>
    <row r="4266" ht="12.75">
      <c r="F4266" s="17"/>
    </row>
    <row r="4267" ht="12.75">
      <c r="F4267" s="17"/>
    </row>
    <row r="4268" ht="12.75">
      <c r="F4268" s="17"/>
    </row>
    <row r="4269" ht="12.75">
      <c r="F4269" s="17"/>
    </row>
    <row r="4270" ht="12.75">
      <c r="F4270" s="17"/>
    </row>
    <row r="4271" ht="12.75">
      <c r="F4271" s="17"/>
    </row>
    <row r="4272" ht="12.75">
      <c r="F4272" s="17"/>
    </row>
    <row r="4273" ht="12.75">
      <c r="F4273" s="17"/>
    </row>
    <row r="4274" ht="12.75">
      <c r="F4274" s="17"/>
    </row>
    <row r="4275" ht="12.75">
      <c r="F4275" s="17"/>
    </row>
    <row r="4276" ht="12.75">
      <c r="F4276" s="17"/>
    </row>
    <row r="4277" ht="12.75">
      <c r="F4277" s="17"/>
    </row>
    <row r="4278" ht="12.75">
      <c r="F4278" s="17"/>
    </row>
    <row r="4279" ht="12.75">
      <c r="F4279" s="17"/>
    </row>
    <row r="4280" ht="12.75">
      <c r="F4280" s="17"/>
    </row>
    <row r="4281" ht="12.75">
      <c r="F4281" s="17"/>
    </row>
    <row r="4282" ht="12.75">
      <c r="F4282" s="17"/>
    </row>
    <row r="4283" ht="12.75">
      <c r="F4283" s="17"/>
    </row>
    <row r="4284" ht="12.75">
      <c r="F4284" s="17"/>
    </row>
    <row r="4285" ht="12.75">
      <c r="F4285" s="17"/>
    </row>
    <row r="4286" ht="12.75">
      <c r="F4286" s="17"/>
    </row>
    <row r="4287" ht="12.75">
      <c r="F4287" s="17"/>
    </row>
    <row r="4288" ht="12.75">
      <c r="F4288" s="17"/>
    </row>
    <row r="4289" ht="12.75">
      <c r="F4289" s="17"/>
    </row>
    <row r="4290" ht="12.75">
      <c r="F4290" s="17"/>
    </row>
    <row r="4291" ht="12.75">
      <c r="F4291" s="17"/>
    </row>
    <row r="4292" ht="12.75">
      <c r="F4292" s="17"/>
    </row>
    <row r="4293" ht="12.75">
      <c r="F4293" s="17"/>
    </row>
    <row r="4294" ht="12.75">
      <c r="F4294" s="17"/>
    </row>
    <row r="4295" ht="12.75">
      <c r="F4295" s="17"/>
    </row>
    <row r="4296" ht="12.75">
      <c r="F4296" s="17"/>
    </row>
    <row r="4297" ht="12.75">
      <c r="F4297" s="17"/>
    </row>
    <row r="4298" ht="12.75">
      <c r="F4298" s="17"/>
    </row>
    <row r="4299" ht="12.75">
      <c r="F4299" s="17"/>
    </row>
    <row r="4300" ht="12.75">
      <c r="F4300" s="17"/>
    </row>
    <row r="4301" ht="12.75">
      <c r="F4301" s="17"/>
    </row>
    <row r="4302" ht="12.75">
      <c r="F4302" s="17"/>
    </row>
    <row r="4303" ht="12.75">
      <c r="F4303" s="17"/>
    </row>
    <row r="4304" ht="12.75">
      <c r="F4304" s="17"/>
    </row>
    <row r="4305" ht="12.75">
      <c r="F4305" s="17"/>
    </row>
    <row r="4306" ht="12.75">
      <c r="F4306" s="17"/>
    </row>
    <row r="4307" ht="12.75">
      <c r="F4307" s="17"/>
    </row>
    <row r="4308" ht="12.75">
      <c r="F4308" s="17"/>
    </row>
    <row r="4309" ht="12.75">
      <c r="F4309" s="17"/>
    </row>
    <row r="4310" ht="12.75">
      <c r="F4310" s="17"/>
    </row>
    <row r="4311" ht="12.75">
      <c r="F4311" s="17"/>
    </row>
    <row r="4312" ht="12.75">
      <c r="F4312" s="17"/>
    </row>
    <row r="4313" ht="12.75">
      <c r="F4313" s="17"/>
    </row>
    <row r="4314" ht="12.75">
      <c r="F4314" s="17"/>
    </row>
    <row r="4315" ht="12.75">
      <c r="F4315" s="17"/>
    </row>
    <row r="4316" ht="12.75">
      <c r="F4316" s="17"/>
    </row>
    <row r="4317" ht="12.75">
      <c r="F4317" s="17"/>
    </row>
    <row r="4318" ht="12.75">
      <c r="F4318" s="17"/>
    </row>
    <row r="4319" ht="12.75">
      <c r="F4319" s="17"/>
    </row>
    <row r="4320" ht="12.75">
      <c r="F4320" s="17"/>
    </row>
    <row r="4321" ht="12.75">
      <c r="F4321" s="17"/>
    </row>
    <row r="4322" ht="12.75">
      <c r="F4322" s="17"/>
    </row>
    <row r="4323" ht="12.75">
      <c r="F4323" s="17"/>
    </row>
    <row r="4324" ht="12.75">
      <c r="F4324" s="17"/>
    </row>
    <row r="4325" ht="12.75">
      <c r="F4325" s="17"/>
    </row>
    <row r="4326" ht="12.75">
      <c r="F4326" s="17"/>
    </row>
    <row r="4327" ht="12.75">
      <c r="F4327" s="17"/>
    </row>
    <row r="4328" ht="12.75">
      <c r="F4328" s="17"/>
    </row>
    <row r="4329" ht="12.75">
      <c r="F4329" s="17"/>
    </row>
    <row r="4330" ht="12.75">
      <c r="F4330" s="17"/>
    </row>
    <row r="4331" ht="12.75">
      <c r="F4331" s="17"/>
    </row>
    <row r="4332" ht="12.75">
      <c r="F4332" s="17"/>
    </row>
    <row r="4333" ht="12.75">
      <c r="F4333" s="17"/>
    </row>
    <row r="4334" ht="12.75">
      <c r="F4334" s="17"/>
    </row>
    <row r="4335" ht="12.75">
      <c r="F4335" s="17"/>
    </row>
    <row r="4336" ht="12.75">
      <c r="F4336" s="17"/>
    </row>
    <row r="4337" ht="12.75">
      <c r="F4337" s="17"/>
    </row>
    <row r="4338" ht="12.75">
      <c r="F4338" s="17"/>
    </row>
    <row r="4339" ht="12.75">
      <c r="F4339" s="17"/>
    </row>
    <row r="4340" ht="12.75">
      <c r="F4340" s="17"/>
    </row>
    <row r="4341" ht="12.75">
      <c r="F4341" s="17"/>
    </row>
    <row r="4342" ht="12.75">
      <c r="F4342" s="17"/>
    </row>
    <row r="4343" ht="12.75">
      <c r="F4343" s="17"/>
    </row>
    <row r="4344" ht="12.75">
      <c r="F4344" s="17"/>
    </row>
    <row r="4345" ht="12.75">
      <c r="F4345" s="17"/>
    </row>
    <row r="4346" ht="12.75">
      <c r="F4346" s="17"/>
    </row>
    <row r="4347" ht="12.75">
      <c r="F4347" s="17"/>
    </row>
    <row r="4348" ht="12.75">
      <c r="F4348" s="17"/>
    </row>
    <row r="4349" ht="12.75">
      <c r="F4349" s="17"/>
    </row>
    <row r="4350" ht="12.75">
      <c r="F4350" s="17"/>
    </row>
    <row r="4351" ht="12.75">
      <c r="F4351" s="17"/>
    </row>
    <row r="4352" ht="12.75">
      <c r="F4352" s="17"/>
    </row>
    <row r="4353" ht="12.75">
      <c r="F4353" s="17"/>
    </row>
    <row r="4354" ht="12.75">
      <c r="F4354" s="17"/>
    </row>
    <row r="4355" ht="12.75">
      <c r="F4355" s="17"/>
    </row>
    <row r="4356" ht="12.75">
      <c r="F4356" s="17"/>
    </row>
    <row r="4357" ht="12.75">
      <c r="F4357" s="17"/>
    </row>
    <row r="4358" ht="12.75">
      <c r="F4358" s="17"/>
    </row>
    <row r="4359" ht="12.75">
      <c r="F4359" s="17"/>
    </row>
    <row r="4360" ht="12.75">
      <c r="F4360" s="17"/>
    </row>
    <row r="4361" ht="12.75">
      <c r="F4361" s="17"/>
    </row>
    <row r="4362" ht="12.75">
      <c r="F4362" s="17"/>
    </row>
    <row r="4363" ht="12.75">
      <c r="F4363" s="17"/>
    </row>
    <row r="4364" ht="12.75">
      <c r="F4364" s="17"/>
    </row>
    <row r="4365" ht="12.75">
      <c r="F4365" s="17"/>
    </row>
    <row r="4366" ht="12.75">
      <c r="F4366" s="17"/>
    </row>
    <row r="4367" ht="12.75">
      <c r="F4367" s="17"/>
    </row>
    <row r="4368" ht="12.75">
      <c r="F4368" s="17"/>
    </row>
    <row r="4369" ht="12.75">
      <c r="F4369" s="17"/>
    </row>
    <row r="4370" ht="12.75">
      <c r="F4370" s="17"/>
    </row>
    <row r="4371" ht="12.75">
      <c r="F4371" s="17"/>
    </row>
    <row r="4372" ht="12.75">
      <c r="F4372" s="17"/>
    </row>
    <row r="4373" ht="12.75">
      <c r="F4373" s="17"/>
    </row>
    <row r="4374" ht="12.75">
      <c r="F4374" s="17"/>
    </row>
    <row r="4375" ht="12.75">
      <c r="F4375" s="17"/>
    </row>
    <row r="4376" ht="12.75">
      <c r="F4376" s="17"/>
    </row>
    <row r="4377" ht="12.75">
      <c r="F4377" s="17"/>
    </row>
    <row r="4378" ht="12.75">
      <c r="F4378" s="17"/>
    </row>
    <row r="4379" ht="12.75">
      <c r="F4379" s="17"/>
    </row>
    <row r="4380" ht="12.75">
      <c r="F4380" s="17"/>
    </row>
    <row r="4381" ht="12.75">
      <c r="F4381" s="17"/>
    </row>
    <row r="4382" ht="12.75">
      <c r="F4382" s="17"/>
    </row>
    <row r="4383" ht="12.75">
      <c r="F4383" s="17"/>
    </row>
    <row r="4384" ht="12.75">
      <c r="F4384" s="17"/>
    </row>
    <row r="4385" ht="12.75">
      <c r="F4385" s="17"/>
    </row>
    <row r="4386" ht="12.75">
      <c r="F4386" s="17"/>
    </row>
    <row r="4387" ht="12.75">
      <c r="F4387" s="17"/>
    </row>
    <row r="4388" ht="12.75">
      <c r="F4388" s="17"/>
    </row>
    <row r="4389" ht="12.75">
      <c r="F4389" s="17"/>
    </row>
    <row r="4390" ht="12.75">
      <c r="F4390" s="17"/>
    </row>
    <row r="4391" ht="12.75">
      <c r="F4391" s="17"/>
    </row>
    <row r="4392" ht="12.75">
      <c r="F4392" s="17"/>
    </row>
    <row r="4393" ht="12.75">
      <c r="F4393" s="17"/>
    </row>
    <row r="4394" ht="12.75">
      <c r="F4394" s="17"/>
    </row>
    <row r="4395" ht="12.75">
      <c r="F4395" s="17"/>
    </row>
    <row r="4396" ht="12.75">
      <c r="F4396" s="17"/>
    </row>
    <row r="4397" ht="12.75">
      <c r="F4397" s="17"/>
    </row>
    <row r="4398" ht="12.75">
      <c r="F4398" s="17"/>
    </row>
    <row r="4399" ht="12.75">
      <c r="F4399" s="17"/>
    </row>
    <row r="4400" ht="12.75">
      <c r="F4400" s="17"/>
    </row>
    <row r="4401" ht="12.75">
      <c r="F4401" s="17"/>
    </row>
    <row r="4402" ht="12.75">
      <c r="F4402" s="17"/>
    </row>
    <row r="4403" ht="12.75">
      <c r="F4403" s="17"/>
    </row>
    <row r="4404" ht="12.75">
      <c r="F4404" s="17"/>
    </row>
    <row r="4405" ht="12.75">
      <c r="F4405" s="17"/>
    </row>
    <row r="4406" ht="12.75">
      <c r="F4406" s="17"/>
    </row>
    <row r="4407" ht="12.75">
      <c r="F4407" s="17"/>
    </row>
    <row r="4408" ht="12.75">
      <c r="F4408" s="17"/>
    </row>
    <row r="4409" ht="12.75">
      <c r="F4409" s="17"/>
    </row>
    <row r="4410" ht="12.75">
      <c r="F4410" s="17"/>
    </row>
    <row r="4411" ht="12.75">
      <c r="F4411" s="17"/>
    </row>
    <row r="4412" ht="12.75">
      <c r="F4412" s="17"/>
    </row>
    <row r="4413" ht="12.75">
      <c r="F4413" s="17"/>
    </row>
    <row r="4414" ht="12.75">
      <c r="F4414" s="17"/>
    </row>
    <row r="4415" ht="12.75">
      <c r="F4415" s="17"/>
    </row>
    <row r="4416" ht="12.75">
      <c r="F4416" s="17"/>
    </row>
    <row r="4417" ht="12.75">
      <c r="F4417" s="17"/>
    </row>
    <row r="4418" ht="12.75">
      <c r="F4418" s="17"/>
    </row>
    <row r="4419" ht="12.75">
      <c r="F4419" s="17"/>
    </row>
    <row r="4420" ht="12.75">
      <c r="F4420" s="17"/>
    </row>
    <row r="4421" ht="12.75">
      <c r="F4421" s="17"/>
    </row>
    <row r="4422" ht="12.75">
      <c r="F4422" s="17"/>
    </row>
    <row r="4423" ht="12.75">
      <c r="F4423" s="17"/>
    </row>
    <row r="4424" ht="12.75">
      <c r="F4424" s="17"/>
    </row>
    <row r="4425" ht="12.75">
      <c r="F4425" s="17"/>
    </row>
    <row r="4426" ht="12.75">
      <c r="F4426" s="17"/>
    </row>
    <row r="4427" ht="12.75">
      <c r="F4427" s="17"/>
    </row>
    <row r="4428" ht="12.75">
      <c r="F4428" s="17"/>
    </row>
    <row r="4429" ht="12.75">
      <c r="F4429" s="17"/>
    </row>
    <row r="4430" ht="12.75">
      <c r="F4430" s="17"/>
    </row>
    <row r="4431" ht="12.75">
      <c r="F4431" s="17"/>
    </row>
    <row r="4432" ht="12.75">
      <c r="F4432" s="17"/>
    </row>
    <row r="4433" ht="12.75">
      <c r="F4433" s="17"/>
    </row>
    <row r="4434" ht="12.75">
      <c r="F4434" s="17"/>
    </row>
    <row r="4435" ht="12.75">
      <c r="F4435" s="17"/>
    </row>
    <row r="4436" ht="12.75">
      <c r="F4436" s="17"/>
    </row>
    <row r="4437" ht="12.75">
      <c r="F4437" s="17"/>
    </row>
    <row r="4438" ht="12.75">
      <c r="F4438" s="17"/>
    </row>
    <row r="4439" ht="12.75">
      <c r="F4439" s="17"/>
    </row>
    <row r="4440" ht="12.75">
      <c r="F4440" s="17"/>
    </row>
    <row r="4441" ht="12.75">
      <c r="F4441" s="17"/>
    </row>
    <row r="4442" ht="12.75">
      <c r="F4442" s="17"/>
    </row>
    <row r="4443" ht="12.75">
      <c r="F4443" s="17"/>
    </row>
    <row r="4444" ht="12.75">
      <c r="F4444" s="17"/>
    </row>
    <row r="4445" ht="12.75">
      <c r="F4445" s="17"/>
    </row>
    <row r="4446" ht="12.75">
      <c r="F4446" s="17"/>
    </row>
    <row r="4447" ht="12.75">
      <c r="F4447" s="17"/>
    </row>
    <row r="4448" ht="12.75">
      <c r="F4448" s="17"/>
    </row>
    <row r="4449" ht="12.75">
      <c r="F4449" s="17"/>
    </row>
    <row r="4450" ht="12.75">
      <c r="F4450" s="17"/>
    </row>
    <row r="4451" ht="12.75">
      <c r="F4451" s="17"/>
    </row>
    <row r="4452" ht="12.75">
      <c r="F4452" s="17"/>
    </row>
    <row r="4453" ht="12.75">
      <c r="F4453" s="17"/>
    </row>
    <row r="4454" ht="12.75">
      <c r="F4454" s="17"/>
    </row>
    <row r="4455" ht="12.75">
      <c r="F4455" s="17"/>
    </row>
    <row r="4456" ht="12.75">
      <c r="F4456" s="17"/>
    </row>
    <row r="4457" ht="12.75">
      <c r="F4457" s="17"/>
    </row>
    <row r="4458" ht="12.75">
      <c r="F4458" s="17"/>
    </row>
    <row r="4459" ht="12.75">
      <c r="F4459" s="17"/>
    </row>
    <row r="4460" ht="12.75">
      <c r="F4460" s="17"/>
    </row>
    <row r="4461" ht="12.75">
      <c r="F4461" s="17"/>
    </row>
    <row r="4462" ht="12.75">
      <c r="F4462" s="17"/>
    </row>
    <row r="4463" ht="12.75">
      <c r="F4463" s="17"/>
    </row>
    <row r="4464" ht="12.75">
      <c r="F4464" s="17"/>
    </row>
    <row r="4465" ht="12.75">
      <c r="F4465" s="17"/>
    </row>
    <row r="4466" ht="12.75">
      <c r="F4466" s="17"/>
    </row>
    <row r="4467" ht="12.75">
      <c r="F4467" s="17"/>
    </row>
    <row r="4468" ht="12.75">
      <c r="F4468" s="17"/>
    </row>
    <row r="4469" ht="12.75">
      <c r="F4469" s="17"/>
    </row>
    <row r="4470" ht="12.75">
      <c r="F4470" s="17"/>
    </row>
    <row r="4471" ht="12.75">
      <c r="F4471" s="17"/>
    </row>
    <row r="4472" ht="12.75">
      <c r="F4472" s="17"/>
    </row>
    <row r="4473" ht="12.75">
      <c r="F4473" s="17"/>
    </row>
    <row r="4474" ht="12.75">
      <c r="F4474" s="17"/>
    </row>
    <row r="4475" ht="12.75">
      <c r="F4475" s="17"/>
    </row>
    <row r="4476" ht="12.75">
      <c r="F4476" s="17"/>
    </row>
    <row r="4477" ht="12.75">
      <c r="F4477" s="17"/>
    </row>
    <row r="4478" ht="12.75">
      <c r="F4478" s="17"/>
    </row>
    <row r="4479" ht="12.75">
      <c r="F4479" s="17"/>
    </row>
    <row r="4480" ht="12.75">
      <c r="F4480" s="17"/>
    </row>
    <row r="4481" ht="12.75">
      <c r="F4481" s="17"/>
    </row>
    <row r="4482" ht="12.75">
      <c r="F4482" s="17"/>
    </row>
    <row r="4483" ht="12.75">
      <c r="F4483" s="17"/>
    </row>
    <row r="4484" ht="12.75">
      <c r="F4484" s="17"/>
    </row>
    <row r="4485" ht="12.75">
      <c r="F4485" s="17"/>
    </row>
    <row r="4486" ht="12.75">
      <c r="F4486" s="17"/>
    </row>
    <row r="4487" ht="12.75">
      <c r="F4487" s="17"/>
    </row>
    <row r="4488" ht="12.75">
      <c r="F4488" s="17"/>
    </row>
    <row r="4489" ht="12.75">
      <c r="F4489" s="17"/>
    </row>
    <row r="4490" ht="12.75">
      <c r="F4490" s="17"/>
    </row>
    <row r="4491" ht="12.75">
      <c r="F4491" s="17"/>
    </row>
    <row r="4492" ht="12.75">
      <c r="F4492" s="17"/>
    </row>
    <row r="4493" ht="12.75">
      <c r="F4493" s="17"/>
    </row>
    <row r="4494" ht="12.75">
      <c r="F4494" s="17"/>
    </row>
    <row r="4495" ht="12.75">
      <c r="F4495" s="17"/>
    </row>
    <row r="4496" ht="12.75">
      <c r="F4496" s="17"/>
    </row>
    <row r="4497" ht="12.75">
      <c r="F4497" s="17"/>
    </row>
    <row r="4498" ht="12.75">
      <c r="F4498" s="17"/>
    </row>
    <row r="4499" ht="12.75">
      <c r="F4499" s="17"/>
    </row>
    <row r="4500" ht="12.75">
      <c r="F4500" s="17"/>
    </row>
    <row r="4501" ht="12.75">
      <c r="F4501" s="17"/>
    </row>
    <row r="4502" ht="12.75">
      <c r="F4502" s="17"/>
    </row>
    <row r="4503" ht="12.75">
      <c r="F4503" s="17"/>
    </row>
    <row r="4504" ht="12.75">
      <c r="F4504" s="17"/>
    </row>
    <row r="4505" ht="12.75">
      <c r="F4505" s="17"/>
    </row>
    <row r="4506" ht="12.75">
      <c r="F4506" s="17"/>
    </row>
    <row r="4507" ht="12.75">
      <c r="F4507" s="17"/>
    </row>
    <row r="4508" ht="12.75">
      <c r="F4508" s="17"/>
    </row>
    <row r="4509" ht="12.75">
      <c r="F4509" s="17"/>
    </row>
    <row r="4510" ht="12.75">
      <c r="F4510" s="17"/>
    </row>
    <row r="4511" ht="12.75">
      <c r="F4511" s="17"/>
    </row>
    <row r="4512" ht="12.75">
      <c r="F4512" s="17"/>
    </row>
    <row r="4513" ht="12.75">
      <c r="F4513" s="17"/>
    </row>
    <row r="4514" ht="12.75">
      <c r="F4514" s="17"/>
    </row>
    <row r="4515" ht="12.75">
      <c r="F4515" s="17"/>
    </row>
    <row r="4516" ht="12.75">
      <c r="F4516" s="17"/>
    </row>
    <row r="4517" ht="12.75">
      <c r="F4517" s="17"/>
    </row>
    <row r="4518" ht="12.75">
      <c r="F4518" s="17"/>
    </row>
    <row r="4519" ht="12.75">
      <c r="F4519" s="17"/>
    </row>
    <row r="4520" ht="12.75">
      <c r="F4520" s="17"/>
    </row>
    <row r="4521" ht="12.75">
      <c r="F4521" s="17"/>
    </row>
    <row r="4522" ht="12.75">
      <c r="F4522" s="17"/>
    </row>
    <row r="4523" ht="12.75">
      <c r="F4523" s="17"/>
    </row>
    <row r="4524" ht="12.75">
      <c r="F4524" s="17"/>
    </row>
    <row r="4525" ht="12.75">
      <c r="F4525" s="17"/>
    </row>
    <row r="4526" ht="12.75">
      <c r="F4526" s="17"/>
    </row>
    <row r="4527" ht="12.75">
      <c r="F4527" s="17"/>
    </row>
    <row r="4528" ht="12.75">
      <c r="F4528" s="17"/>
    </row>
    <row r="4529" ht="12.75">
      <c r="F4529" s="17"/>
    </row>
    <row r="4530" ht="12.75">
      <c r="F4530" s="17"/>
    </row>
    <row r="4531" ht="12.75">
      <c r="F4531" s="17"/>
    </row>
    <row r="4532" ht="12.75">
      <c r="F4532" s="17"/>
    </row>
    <row r="4533" ht="12.75">
      <c r="F4533" s="17"/>
    </row>
    <row r="4534" ht="12.75">
      <c r="F4534" s="17"/>
    </row>
    <row r="4535" ht="12.75">
      <c r="F4535" s="17"/>
    </row>
    <row r="4536" ht="12.75">
      <c r="F4536" s="17"/>
    </row>
    <row r="4537" ht="12.75">
      <c r="F4537" s="17"/>
    </row>
    <row r="4538" ht="12.75">
      <c r="F4538" s="17"/>
    </row>
    <row r="4539" ht="12.75">
      <c r="F4539" s="17"/>
    </row>
    <row r="4540" ht="12.75">
      <c r="F4540" s="17"/>
    </row>
    <row r="4541" ht="12.75">
      <c r="F4541" s="17"/>
    </row>
    <row r="4542" ht="12.75">
      <c r="F4542" s="17"/>
    </row>
    <row r="4543" ht="12.75">
      <c r="F4543" s="17"/>
    </row>
    <row r="4544" ht="12.75">
      <c r="F4544" s="17"/>
    </row>
    <row r="4545" ht="12.75">
      <c r="F4545" s="17"/>
    </row>
    <row r="4546" ht="12.75">
      <c r="F4546" s="17"/>
    </row>
    <row r="4547" ht="12.75">
      <c r="F4547" s="17"/>
    </row>
    <row r="4548" ht="12.75">
      <c r="F4548" s="17"/>
    </row>
    <row r="4549" ht="12.75">
      <c r="F4549" s="17"/>
    </row>
    <row r="4550" ht="12.75">
      <c r="F4550" s="17"/>
    </row>
    <row r="4551" ht="12.75">
      <c r="F4551" s="17"/>
    </row>
    <row r="4552" ht="12.75">
      <c r="F4552" s="17"/>
    </row>
    <row r="4553" ht="12.75">
      <c r="F4553" s="17"/>
    </row>
    <row r="4554" ht="12.75">
      <c r="F4554" s="17"/>
    </row>
    <row r="4555" ht="12.75">
      <c r="F4555" s="17"/>
    </row>
    <row r="4556" ht="12.75">
      <c r="F4556" s="17"/>
    </row>
    <row r="4557" ht="12.75">
      <c r="F4557" s="17"/>
    </row>
    <row r="4558" ht="12.75">
      <c r="F4558" s="17"/>
    </row>
    <row r="4559" ht="12.75">
      <c r="F4559" s="17"/>
    </row>
    <row r="4560" ht="12.75">
      <c r="F4560" s="17"/>
    </row>
    <row r="4561" ht="12.75">
      <c r="F4561" s="17"/>
    </row>
    <row r="4562" ht="12.75">
      <c r="F4562" s="17"/>
    </row>
    <row r="4563" ht="12.75">
      <c r="F4563" s="17"/>
    </row>
    <row r="4564" ht="12.75">
      <c r="F4564" s="17"/>
    </row>
    <row r="4565" ht="12.75">
      <c r="F4565" s="17"/>
    </row>
    <row r="4566" ht="12.75">
      <c r="F4566" s="17"/>
    </row>
    <row r="4567" ht="12.75">
      <c r="F4567" s="17"/>
    </row>
    <row r="4568" ht="12.75">
      <c r="F4568" s="17"/>
    </row>
    <row r="4569" ht="12.75">
      <c r="F4569" s="17"/>
    </row>
    <row r="4570" ht="12.75">
      <c r="F4570" s="17"/>
    </row>
    <row r="4571" ht="12.75">
      <c r="F4571" s="17"/>
    </row>
    <row r="4572" ht="12.75">
      <c r="F4572" s="17"/>
    </row>
    <row r="4573" ht="12.75">
      <c r="F4573" s="17"/>
    </row>
    <row r="4574" ht="12.75">
      <c r="F4574" s="17"/>
    </row>
    <row r="4575" ht="12.75">
      <c r="F4575" s="17"/>
    </row>
    <row r="4576" ht="12.75">
      <c r="F4576" s="17"/>
    </row>
    <row r="4577" ht="12.75">
      <c r="F4577" s="17"/>
    </row>
    <row r="4578" ht="12.75">
      <c r="F4578" s="17"/>
    </row>
    <row r="4579" ht="12.75">
      <c r="F4579" s="17"/>
    </row>
    <row r="4580" ht="12.75">
      <c r="F4580" s="17"/>
    </row>
    <row r="4581" ht="12.75">
      <c r="F4581" s="17"/>
    </row>
    <row r="4582" ht="12.75">
      <c r="F4582" s="17"/>
    </row>
    <row r="4583" ht="12.75">
      <c r="F4583" s="17"/>
    </row>
    <row r="4584" ht="12.75">
      <c r="F4584" s="17"/>
    </row>
    <row r="4585" ht="12.75">
      <c r="F4585" s="17"/>
    </row>
    <row r="4586" ht="12.75">
      <c r="F4586" s="17"/>
    </row>
    <row r="4587" ht="12.75">
      <c r="F4587" s="17"/>
    </row>
    <row r="4588" ht="12.75">
      <c r="F4588" s="17"/>
    </row>
    <row r="4589" ht="12.75">
      <c r="F4589" s="17"/>
    </row>
    <row r="4590" ht="12.75">
      <c r="F4590" s="17"/>
    </row>
    <row r="4591" ht="12.75">
      <c r="F4591" s="17"/>
    </row>
    <row r="4592" ht="12.75">
      <c r="F4592" s="17"/>
    </row>
    <row r="4593" ht="12.75">
      <c r="F4593" s="17"/>
    </row>
    <row r="4594" ht="12.75">
      <c r="F4594" s="17"/>
    </row>
    <row r="4595" ht="12.75">
      <c r="F4595" s="17"/>
    </row>
    <row r="4596" ht="12.75">
      <c r="F4596" s="17"/>
    </row>
    <row r="4597" ht="12.75">
      <c r="F4597" s="17"/>
    </row>
    <row r="4598" ht="12.75">
      <c r="F4598" s="17"/>
    </row>
    <row r="4599" ht="12.75">
      <c r="F4599" s="17"/>
    </row>
    <row r="4600" ht="12.75">
      <c r="F4600" s="17"/>
    </row>
    <row r="4601" ht="12.75">
      <c r="F4601" s="17"/>
    </row>
    <row r="4602" ht="12.75">
      <c r="F4602" s="17"/>
    </row>
    <row r="4603" ht="12.75">
      <c r="F4603" s="17"/>
    </row>
    <row r="4604" ht="12.75">
      <c r="F4604" s="17"/>
    </row>
    <row r="4605" ht="12.75">
      <c r="F4605" s="17"/>
    </row>
    <row r="4606" ht="12.75">
      <c r="F4606" s="17"/>
    </row>
    <row r="4607" ht="12.75">
      <c r="F4607" s="17"/>
    </row>
    <row r="4608" ht="12.75">
      <c r="F4608" s="17"/>
    </row>
    <row r="4609" ht="12.75">
      <c r="F4609" s="17"/>
    </row>
    <row r="4610" ht="12.75">
      <c r="F4610" s="17"/>
    </row>
    <row r="4611" ht="12.75">
      <c r="F4611" s="17"/>
    </row>
    <row r="4612" ht="12.75">
      <c r="F4612" s="17"/>
    </row>
    <row r="4613" ht="12.75">
      <c r="F4613" s="17"/>
    </row>
    <row r="4614" ht="12.75">
      <c r="F4614" s="17"/>
    </row>
    <row r="4615" ht="12.75">
      <c r="F4615" s="17"/>
    </row>
    <row r="4616" ht="12.75">
      <c r="F4616" s="17"/>
    </row>
    <row r="4617" ht="12.75">
      <c r="F4617" s="17"/>
    </row>
    <row r="4618" ht="12.75">
      <c r="F4618" s="17"/>
    </row>
    <row r="4619" ht="12.75">
      <c r="F4619" s="17"/>
    </row>
    <row r="4620" ht="12.75">
      <c r="F4620" s="17"/>
    </row>
    <row r="4621" ht="12.75">
      <c r="F4621" s="17"/>
    </row>
    <row r="4622" ht="12.75">
      <c r="F4622" s="17"/>
    </row>
    <row r="4623" ht="12.75">
      <c r="F4623" s="17"/>
    </row>
    <row r="4624" ht="12.75">
      <c r="F4624" s="17"/>
    </row>
    <row r="4625" ht="12.75">
      <c r="F4625" s="17"/>
    </row>
    <row r="4626" ht="12.75">
      <c r="F4626" s="17"/>
    </row>
    <row r="4627" ht="12.75">
      <c r="F4627" s="17"/>
    </row>
    <row r="4628" ht="12.75">
      <c r="F4628" s="17"/>
    </row>
    <row r="4629" ht="12.75">
      <c r="F4629" s="17"/>
    </row>
    <row r="4630" ht="12.75">
      <c r="F4630" s="17"/>
    </row>
    <row r="4631" ht="12.75">
      <c r="F4631" s="17"/>
    </row>
    <row r="4632" ht="12.75">
      <c r="F4632" s="17"/>
    </row>
    <row r="4633" ht="12.75">
      <c r="F4633" s="17"/>
    </row>
    <row r="4634" ht="12.75">
      <c r="F4634" s="17"/>
    </row>
    <row r="4635" ht="12.75">
      <c r="F4635" s="17"/>
    </row>
    <row r="4636" ht="12.75">
      <c r="F4636" s="17"/>
    </row>
    <row r="4637" ht="12.75">
      <c r="F4637" s="17"/>
    </row>
    <row r="4638" ht="12.75">
      <c r="F4638" s="17"/>
    </row>
    <row r="4639" ht="12.75">
      <c r="F4639" s="17"/>
    </row>
    <row r="4640" ht="12.75">
      <c r="F4640" s="17"/>
    </row>
    <row r="4641" ht="12.75">
      <c r="F4641" s="17"/>
    </row>
    <row r="4642" ht="12.75">
      <c r="F4642" s="17"/>
    </row>
    <row r="4643" ht="12.75">
      <c r="F4643" s="17"/>
    </row>
    <row r="4644" ht="12.75">
      <c r="F4644" s="17"/>
    </row>
    <row r="4645" ht="12.75">
      <c r="F4645" s="17"/>
    </row>
    <row r="4646" ht="12.75">
      <c r="F4646" s="17"/>
    </row>
    <row r="4647" ht="12.75">
      <c r="F4647" s="17"/>
    </row>
    <row r="4648" ht="12.75">
      <c r="F4648" s="17"/>
    </row>
    <row r="4649" ht="12.75">
      <c r="F4649" s="17"/>
    </row>
    <row r="4650" ht="12.75">
      <c r="F4650" s="17"/>
    </row>
    <row r="4651" ht="12.75">
      <c r="F4651" s="17"/>
    </row>
    <row r="4652" ht="12.75">
      <c r="F4652" s="17"/>
    </row>
    <row r="4653" ht="12.75">
      <c r="F4653" s="17"/>
    </row>
    <row r="4654" ht="12.75">
      <c r="F4654" s="17"/>
    </row>
    <row r="4655" ht="12.75">
      <c r="F4655" s="17"/>
    </row>
    <row r="4656" ht="12.75">
      <c r="F4656" s="17"/>
    </row>
    <row r="4657" ht="12.75">
      <c r="F4657" s="17"/>
    </row>
    <row r="4658" ht="12.75">
      <c r="F4658" s="17"/>
    </row>
    <row r="4659" ht="12.75">
      <c r="F4659" s="17"/>
    </row>
    <row r="4660" ht="12.75">
      <c r="F4660" s="17"/>
    </row>
    <row r="4661" ht="12.75">
      <c r="F4661" s="17"/>
    </row>
    <row r="4662" ht="12.75">
      <c r="F4662" s="17"/>
    </row>
    <row r="4663" ht="12.75">
      <c r="F4663" s="17"/>
    </row>
    <row r="4664" ht="12.75">
      <c r="F4664" s="17"/>
    </row>
    <row r="4665" ht="12.75">
      <c r="F4665" s="17"/>
    </row>
    <row r="4666" ht="12.75">
      <c r="F4666" s="17"/>
    </row>
    <row r="4667" ht="12.75">
      <c r="F4667" s="17"/>
    </row>
    <row r="4668" ht="12.75">
      <c r="F4668" s="17"/>
    </row>
    <row r="4669" ht="12.75">
      <c r="F4669" s="17"/>
    </row>
    <row r="4670" ht="12.75">
      <c r="F4670" s="17"/>
    </row>
    <row r="4671" ht="12.75">
      <c r="F4671" s="17"/>
    </row>
    <row r="4672" ht="12.75">
      <c r="F4672" s="17"/>
    </row>
    <row r="4673" ht="12.75">
      <c r="F4673" s="17"/>
    </row>
    <row r="4674" ht="12.75">
      <c r="F4674" s="17"/>
    </row>
    <row r="4675" ht="12.75">
      <c r="F4675" s="17"/>
    </row>
    <row r="4676" ht="12.75">
      <c r="F4676" s="17"/>
    </row>
    <row r="4677" ht="12.75">
      <c r="F4677" s="17"/>
    </row>
    <row r="4678" ht="12.75">
      <c r="F4678" s="17"/>
    </row>
    <row r="4679" ht="12.75">
      <c r="F4679" s="17"/>
    </row>
    <row r="4680" ht="12.75">
      <c r="F4680" s="17"/>
    </row>
    <row r="4681" ht="12.75">
      <c r="F4681" s="17"/>
    </row>
    <row r="4682" ht="12.75">
      <c r="F4682" s="17"/>
    </row>
    <row r="4683" ht="12.75">
      <c r="F4683" s="17"/>
    </row>
    <row r="4684" ht="12.75">
      <c r="F4684" s="17"/>
    </row>
    <row r="4685" ht="12.75">
      <c r="F4685" s="17"/>
    </row>
    <row r="4686" ht="12.75">
      <c r="F4686" s="17"/>
    </row>
    <row r="4687" ht="12.75">
      <c r="F4687" s="17"/>
    </row>
    <row r="4688" ht="12.75">
      <c r="F4688" s="17"/>
    </row>
    <row r="4689" ht="12.75">
      <c r="F4689" s="17"/>
    </row>
  </sheetData>
  <sheetProtection/>
  <mergeCells count="14">
    <mergeCell ref="C9:C11"/>
    <mergeCell ref="D9:G10"/>
    <mergeCell ref="H9:I11"/>
    <mergeCell ref="J9:K10"/>
    <mergeCell ref="D11:E11"/>
    <mergeCell ref="J11:K11"/>
    <mergeCell ref="A485:M485"/>
    <mergeCell ref="C491:K491"/>
    <mergeCell ref="J1:O1"/>
    <mergeCell ref="J2:O2"/>
    <mergeCell ref="C6:K6"/>
    <mergeCell ref="A8:L8"/>
    <mergeCell ref="A9:A12"/>
    <mergeCell ref="B9:B11"/>
  </mergeCells>
  <printOptions/>
  <pageMargins left="0.03937007874015748" right="0.03937007874015748" top="0.1968503937007874" bottom="0.196850393700787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хэк</dc:creator>
  <cp:keywords/>
  <dc:description/>
  <cp:lastModifiedBy>kadr</cp:lastModifiedBy>
  <cp:lastPrinted>2017-09-01T05:14:08Z</cp:lastPrinted>
  <dcterms:created xsi:type="dcterms:W3CDTF">2007-05-21T07:27:29Z</dcterms:created>
  <dcterms:modified xsi:type="dcterms:W3CDTF">2017-11-27T07:57:36Z</dcterms:modified>
  <cp:category/>
  <cp:version/>
  <cp:contentType/>
  <cp:contentStatus/>
</cp:coreProperties>
</file>